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/>
  </bookViews>
  <sheets>
    <sheet name="INGRESOS" sheetId="2" r:id="rId1"/>
    <sheet name="GASTOS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8" i="1" l="1"/>
  <c r="B288" i="1"/>
  <c r="I287" i="1"/>
  <c r="B287" i="1"/>
  <c r="I286" i="1"/>
  <c r="B286" i="1"/>
  <c r="I285" i="1"/>
  <c r="B285" i="1"/>
  <c r="I284" i="1"/>
  <c r="I283" i="1" s="1"/>
  <c r="B284" i="1"/>
  <c r="H283" i="1"/>
  <c r="G283" i="1"/>
  <c r="G279" i="1" s="1"/>
  <c r="F283" i="1"/>
  <c r="E283" i="1"/>
  <c r="B283" i="1"/>
  <c r="I282" i="1"/>
  <c r="B282" i="1"/>
  <c r="I281" i="1"/>
  <c r="B281" i="1"/>
  <c r="I280" i="1"/>
  <c r="I279" i="1" s="1"/>
  <c r="H280" i="1"/>
  <c r="H279" i="1" s="1"/>
  <c r="G280" i="1"/>
  <c r="F280" i="1"/>
  <c r="E280" i="1"/>
  <c r="E279" i="1" s="1"/>
  <c r="B280" i="1"/>
  <c r="F279" i="1"/>
  <c r="B279" i="1"/>
  <c r="I278" i="1"/>
  <c r="B278" i="1"/>
  <c r="I277" i="1"/>
  <c r="B277" i="1"/>
  <c r="I276" i="1"/>
  <c r="H276" i="1"/>
  <c r="G276" i="1"/>
  <c r="F276" i="1"/>
  <c r="E276" i="1"/>
  <c r="B276" i="1"/>
  <c r="I275" i="1"/>
  <c r="B275" i="1"/>
  <c r="I274" i="1"/>
  <c r="B274" i="1"/>
  <c r="I273" i="1"/>
  <c r="B273" i="1"/>
  <c r="I272" i="1"/>
  <c r="B272" i="1"/>
  <c r="I271" i="1"/>
  <c r="B271" i="1"/>
  <c r="I270" i="1"/>
  <c r="I269" i="1" s="1"/>
  <c r="H270" i="1"/>
  <c r="H269" i="1" s="1"/>
  <c r="G270" i="1"/>
  <c r="F270" i="1"/>
  <c r="E270" i="1"/>
  <c r="E269" i="1" s="1"/>
  <c r="B270" i="1"/>
  <c r="G269" i="1"/>
  <c r="F269" i="1"/>
  <c r="B269" i="1"/>
  <c r="I268" i="1"/>
  <c r="I267" i="1" s="1"/>
  <c r="I266" i="1" s="1"/>
  <c r="B268" i="1"/>
  <c r="H267" i="1"/>
  <c r="H266" i="1" s="1"/>
  <c r="G267" i="1"/>
  <c r="F267" i="1"/>
  <c r="F266" i="1" s="1"/>
  <c r="E267" i="1"/>
  <c r="B267" i="1"/>
  <c r="E266" i="1"/>
  <c r="B266" i="1"/>
  <c r="I265" i="1"/>
  <c r="B265" i="1"/>
  <c r="I264" i="1"/>
  <c r="B264" i="1"/>
  <c r="I263" i="1"/>
  <c r="B263" i="1"/>
  <c r="I262" i="1"/>
  <c r="B262" i="1"/>
  <c r="I261" i="1"/>
  <c r="B261" i="1"/>
  <c r="I260" i="1"/>
  <c r="B260" i="1"/>
  <c r="I259" i="1"/>
  <c r="B259" i="1"/>
  <c r="I258" i="1"/>
  <c r="I257" i="1" s="1"/>
  <c r="I256" i="1" s="1"/>
  <c r="H258" i="1"/>
  <c r="G258" i="1"/>
  <c r="F258" i="1"/>
  <c r="E258" i="1"/>
  <c r="E257" i="1" s="1"/>
  <c r="E256" i="1" s="1"/>
  <c r="B258" i="1"/>
  <c r="H257" i="1"/>
  <c r="G257" i="1"/>
  <c r="G256" i="1" s="1"/>
  <c r="F257" i="1"/>
  <c r="B257" i="1"/>
  <c r="H256" i="1"/>
  <c r="F256" i="1"/>
  <c r="B256" i="1"/>
  <c r="I255" i="1"/>
  <c r="B255" i="1"/>
  <c r="I254" i="1"/>
  <c r="B254" i="1"/>
  <c r="I253" i="1"/>
  <c r="B253" i="1"/>
  <c r="I252" i="1"/>
  <c r="I251" i="1" s="1"/>
  <c r="B252" i="1"/>
  <c r="H251" i="1"/>
  <c r="G251" i="1"/>
  <c r="F251" i="1"/>
  <c r="E251" i="1"/>
  <c r="B251" i="1"/>
  <c r="I250" i="1"/>
  <c r="B250" i="1"/>
  <c r="I249" i="1"/>
  <c r="B249" i="1"/>
  <c r="I248" i="1"/>
  <c r="H248" i="1"/>
  <c r="G248" i="1"/>
  <c r="F248" i="1"/>
  <c r="E248" i="1"/>
  <c r="B248" i="1"/>
  <c r="I247" i="1"/>
  <c r="B247" i="1"/>
  <c r="I246" i="1"/>
  <c r="B246" i="1"/>
  <c r="I245" i="1"/>
  <c r="B245" i="1"/>
  <c r="I244" i="1"/>
  <c r="I243" i="1" s="1"/>
  <c r="B244" i="1"/>
  <c r="H243" i="1"/>
  <c r="G243" i="1"/>
  <c r="F243" i="1"/>
  <c r="E243" i="1"/>
  <c r="B243" i="1"/>
  <c r="I242" i="1"/>
  <c r="B242" i="1"/>
  <c r="I241" i="1"/>
  <c r="B241" i="1"/>
  <c r="I240" i="1"/>
  <c r="I239" i="1" s="1"/>
  <c r="H240" i="1"/>
  <c r="H239" i="1" s="1"/>
  <c r="G240" i="1"/>
  <c r="F240" i="1"/>
  <c r="E240" i="1"/>
  <c r="E239" i="1" s="1"/>
  <c r="B240" i="1"/>
  <c r="G239" i="1"/>
  <c r="F239" i="1"/>
  <c r="B239" i="1"/>
  <c r="I238" i="1"/>
  <c r="B238" i="1"/>
  <c r="I237" i="1"/>
  <c r="B237" i="1"/>
  <c r="I236" i="1"/>
  <c r="I235" i="1" s="1"/>
  <c r="H236" i="1"/>
  <c r="G236" i="1"/>
  <c r="F236" i="1"/>
  <c r="F235" i="1" s="1"/>
  <c r="E236" i="1"/>
  <c r="E235" i="1" s="1"/>
  <c r="B236" i="1"/>
  <c r="H235" i="1"/>
  <c r="G235" i="1"/>
  <c r="B235" i="1"/>
  <c r="B234" i="1"/>
  <c r="B230" i="1"/>
  <c r="I229" i="1"/>
  <c r="G229" i="1"/>
  <c r="E229" i="1"/>
  <c r="B229" i="1"/>
  <c r="I228" i="1"/>
  <c r="G228" i="1"/>
  <c r="G227" i="1" s="1"/>
  <c r="E228" i="1"/>
  <c r="B228" i="1"/>
  <c r="I227" i="1"/>
  <c r="H227" i="1"/>
  <c r="F227" i="1"/>
  <c r="E227" i="1"/>
  <c r="B227" i="1"/>
  <c r="G226" i="1"/>
  <c r="E226" i="1"/>
  <c r="I226" i="1" s="1"/>
  <c r="B226" i="1"/>
  <c r="G225" i="1"/>
  <c r="E225" i="1"/>
  <c r="B225" i="1"/>
  <c r="G224" i="1"/>
  <c r="G222" i="1" s="1"/>
  <c r="G220" i="1" s="1"/>
  <c r="G216" i="1" s="1"/>
  <c r="E224" i="1"/>
  <c r="B224" i="1"/>
  <c r="G223" i="1"/>
  <c r="E223" i="1"/>
  <c r="B223" i="1"/>
  <c r="H222" i="1"/>
  <c r="F222" i="1"/>
  <c r="B222" i="1"/>
  <c r="G221" i="1"/>
  <c r="I221" i="1" s="1"/>
  <c r="E221" i="1"/>
  <c r="B221" i="1"/>
  <c r="H220" i="1"/>
  <c r="F220" i="1"/>
  <c r="B220" i="1"/>
  <c r="G219" i="1"/>
  <c r="E219" i="1"/>
  <c r="B219" i="1"/>
  <c r="H218" i="1"/>
  <c r="H217" i="1" s="1"/>
  <c r="H216" i="1" s="1"/>
  <c r="G218" i="1"/>
  <c r="G217" i="1" s="1"/>
  <c r="F218" i="1"/>
  <c r="B218" i="1"/>
  <c r="F217" i="1"/>
  <c r="B217" i="1"/>
  <c r="F216" i="1"/>
  <c r="B216" i="1"/>
  <c r="G215" i="1"/>
  <c r="I215" i="1" s="1"/>
  <c r="E215" i="1"/>
  <c r="B215" i="1"/>
  <c r="G214" i="1"/>
  <c r="I214" i="1" s="1"/>
  <c r="E214" i="1"/>
  <c r="B214" i="1"/>
  <c r="G213" i="1"/>
  <c r="G212" i="1" s="1"/>
  <c r="E213" i="1"/>
  <c r="B213" i="1"/>
  <c r="H212" i="1"/>
  <c r="F212" i="1"/>
  <c r="F211" i="1" s="1"/>
  <c r="F209" i="1" s="1"/>
  <c r="E212" i="1"/>
  <c r="E211" i="1" s="1"/>
  <c r="E209" i="1" s="1"/>
  <c r="B212" i="1"/>
  <c r="H211" i="1"/>
  <c r="G211" i="1"/>
  <c r="G209" i="1" s="1"/>
  <c r="B211" i="1"/>
  <c r="G210" i="1"/>
  <c r="I210" i="1" s="1"/>
  <c r="E210" i="1"/>
  <c r="B210" i="1"/>
  <c r="H209" i="1"/>
  <c r="B209" i="1"/>
  <c r="G208" i="1"/>
  <c r="E208" i="1"/>
  <c r="B208" i="1"/>
  <c r="H207" i="1"/>
  <c r="G207" i="1"/>
  <c r="G206" i="1" s="1"/>
  <c r="G205" i="1" s="1"/>
  <c r="F207" i="1"/>
  <c r="B207" i="1"/>
  <c r="H206" i="1"/>
  <c r="F206" i="1"/>
  <c r="B206" i="1"/>
  <c r="H205" i="1"/>
  <c r="B205" i="1"/>
  <c r="I204" i="1"/>
  <c r="G204" i="1"/>
  <c r="E204" i="1"/>
  <c r="B204" i="1"/>
  <c r="I203" i="1"/>
  <c r="G203" i="1"/>
  <c r="E203" i="1"/>
  <c r="B203" i="1"/>
  <c r="I202" i="1"/>
  <c r="G202" i="1"/>
  <c r="G201" i="1" s="1"/>
  <c r="G200" i="1" s="1"/>
  <c r="G199" i="1" s="1"/>
  <c r="G195" i="1" s="1"/>
  <c r="G194" i="1" s="1"/>
  <c r="E202" i="1"/>
  <c r="B202" i="1"/>
  <c r="I201" i="1"/>
  <c r="I200" i="1" s="1"/>
  <c r="I199" i="1" s="1"/>
  <c r="H201" i="1"/>
  <c r="F201" i="1"/>
  <c r="E201" i="1"/>
  <c r="E200" i="1" s="1"/>
  <c r="E199" i="1" s="1"/>
  <c r="B201" i="1"/>
  <c r="H200" i="1"/>
  <c r="H199" i="1" s="1"/>
  <c r="F200" i="1"/>
  <c r="B200" i="1"/>
  <c r="F199" i="1"/>
  <c r="B199" i="1"/>
  <c r="G198" i="1"/>
  <c r="E198" i="1"/>
  <c r="B198" i="1"/>
  <c r="H197" i="1"/>
  <c r="H196" i="1" s="1"/>
  <c r="H195" i="1" s="1"/>
  <c r="H194" i="1" s="1"/>
  <c r="H172" i="1" s="1"/>
  <c r="G197" i="1"/>
  <c r="G196" i="1" s="1"/>
  <c r="F197" i="1"/>
  <c r="B197" i="1"/>
  <c r="F196" i="1"/>
  <c r="F195" i="1" s="1"/>
  <c r="B196" i="1"/>
  <c r="B195" i="1"/>
  <c r="B194" i="1"/>
  <c r="G193" i="1"/>
  <c r="E193" i="1"/>
  <c r="B193" i="1"/>
  <c r="G192" i="1"/>
  <c r="E192" i="1"/>
  <c r="I192" i="1" s="1"/>
  <c r="B192" i="1"/>
  <c r="G191" i="1"/>
  <c r="E191" i="1"/>
  <c r="B191" i="1"/>
  <c r="G190" i="1"/>
  <c r="E190" i="1"/>
  <c r="B190" i="1"/>
  <c r="H189" i="1"/>
  <c r="G189" i="1"/>
  <c r="F189" i="1"/>
  <c r="B189" i="1"/>
  <c r="G188" i="1"/>
  <c r="G187" i="1" s="1"/>
  <c r="G186" i="1" s="1"/>
  <c r="E188" i="1"/>
  <c r="B188" i="1"/>
  <c r="H187" i="1"/>
  <c r="F187" i="1"/>
  <c r="F186" i="1" s="1"/>
  <c r="F173" i="1" s="1"/>
  <c r="E187" i="1"/>
  <c r="B187" i="1"/>
  <c r="H186" i="1"/>
  <c r="B186" i="1"/>
  <c r="I185" i="1"/>
  <c r="G185" i="1"/>
  <c r="E185" i="1"/>
  <c r="B185" i="1"/>
  <c r="I184" i="1"/>
  <c r="G184" i="1"/>
  <c r="E184" i="1"/>
  <c r="B184" i="1"/>
  <c r="I183" i="1"/>
  <c r="G183" i="1"/>
  <c r="E183" i="1"/>
  <c r="B183" i="1"/>
  <c r="I182" i="1"/>
  <c r="G182" i="1"/>
  <c r="G181" i="1" s="1"/>
  <c r="G180" i="1" s="1"/>
  <c r="E182" i="1"/>
  <c r="B182" i="1"/>
  <c r="I181" i="1"/>
  <c r="I180" i="1" s="1"/>
  <c r="H181" i="1"/>
  <c r="F181" i="1"/>
  <c r="E181" i="1"/>
  <c r="E180" i="1" s="1"/>
  <c r="B181" i="1"/>
  <c r="H180" i="1"/>
  <c r="F180" i="1"/>
  <c r="B180" i="1"/>
  <c r="I179" i="1"/>
  <c r="G179" i="1"/>
  <c r="E179" i="1"/>
  <c r="B179" i="1"/>
  <c r="I178" i="1"/>
  <c r="G178" i="1"/>
  <c r="E178" i="1"/>
  <c r="B178" i="1"/>
  <c r="I177" i="1"/>
  <c r="G177" i="1"/>
  <c r="E177" i="1"/>
  <c r="B177" i="1"/>
  <c r="I176" i="1"/>
  <c r="G176" i="1"/>
  <c r="G175" i="1" s="1"/>
  <c r="E176" i="1"/>
  <c r="B176" i="1"/>
  <c r="I175" i="1"/>
  <c r="I174" i="1" s="1"/>
  <c r="H175" i="1"/>
  <c r="F175" i="1"/>
  <c r="E175" i="1"/>
  <c r="E174" i="1" s="1"/>
  <c r="B175" i="1"/>
  <c r="H174" i="1"/>
  <c r="G174" i="1"/>
  <c r="F174" i="1"/>
  <c r="B174" i="1"/>
  <c r="H173" i="1"/>
  <c r="B173" i="1"/>
  <c r="B172" i="1"/>
  <c r="G171" i="1"/>
  <c r="I171" i="1" s="1"/>
  <c r="E171" i="1"/>
  <c r="B171" i="1"/>
  <c r="G170" i="1"/>
  <c r="G169" i="1" s="1"/>
  <c r="G168" i="1" s="1"/>
  <c r="E170" i="1"/>
  <c r="B170" i="1"/>
  <c r="H169" i="1"/>
  <c r="F169" i="1"/>
  <c r="E169" i="1"/>
  <c r="E168" i="1" s="1"/>
  <c r="B169" i="1"/>
  <c r="H168" i="1"/>
  <c r="F168" i="1"/>
  <c r="B168" i="1"/>
  <c r="I167" i="1"/>
  <c r="G167" i="1"/>
  <c r="G166" i="1" s="1"/>
  <c r="E167" i="1"/>
  <c r="B167" i="1"/>
  <c r="I166" i="1"/>
  <c r="H166" i="1"/>
  <c r="F166" i="1"/>
  <c r="E166" i="1"/>
  <c r="B166" i="1"/>
  <c r="G165" i="1"/>
  <c r="E165" i="1"/>
  <c r="I165" i="1" s="1"/>
  <c r="B165" i="1"/>
  <c r="G164" i="1"/>
  <c r="E164" i="1"/>
  <c r="B164" i="1"/>
  <c r="H163" i="1"/>
  <c r="H159" i="1" s="1"/>
  <c r="G163" i="1"/>
  <c r="F163" i="1"/>
  <c r="B163" i="1"/>
  <c r="I162" i="1"/>
  <c r="G162" i="1"/>
  <c r="E162" i="1"/>
  <c r="B162" i="1"/>
  <c r="I161" i="1"/>
  <c r="G161" i="1"/>
  <c r="G160" i="1" s="1"/>
  <c r="E161" i="1"/>
  <c r="B161" i="1"/>
  <c r="I160" i="1"/>
  <c r="H160" i="1"/>
  <c r="F160" i="1"/>
  <c r="E160" i="1"/>
  <c r="B160" i="1"/>
  <c r="F159" i="1"/>
  <c r="B159" i="1"/>
  <c r="I158" i="1"/>
  <c r="G158" i="1"/>
  <c r="E158" i="1"/>
  <c r="B158" i="1"/>
  <c r="I157" i="1"/>
  <c r="G157" i="1"/>
  <c r="E157" i="1"/>
  <c r="B157" i="1"/>
  <c r="I156" i="1"/>
  <c r="G156" i="1"/>
  <c r="E156" i="1"/>
  <c r="B156" i="1"/>
  <c r="I155" i="1"/>
  <c r="G155" i="1"/>
  <c r="E155" i="1"/>
  <c r="B155" i="1"/>
  <c r="I154" i="1"/>
  <c r="G154" i="1"/>
  <c r="G153" i="1" s="1"/>
  <c r="E154" i="1"/>
  <c r="B154" i="1"/>
  <c r="I153" i="1"/>
  <c r="H153" i="1"/>
  <c r="F153" i="1"/>
  <c r="E153" i="1"/>
  <c r="B153" i="1"/>
  <c r="G152" i="1"/>
  <c r="E152" i="1"/>
  <c r="I152" i="1" s="1"/>
  <c r="B152" i="1"/>
  <c r="I151" i="1"/>
  <c r="G151" i="1"/>
  <c r="E151" i="1"/>
  <c r="B151" i="1"/>
  <c r="I150" i="1"/>
  <c r="G150" i="1"/>
  <c r="E150" i="1"/>
  <c r="B150" i="1"/>
  <c r="I149" i="1"/>
  <c r="I148" i="1" s="1"/>
  <c r="H149" i="1"/>
  <c r="G149" i="1"/>
  <c r="F149" i="1"/>
  <c r="F148" i="1" s="1"/>
  <c r="E149" i="1"/>
  <c r="E148" i="1" s="1"/>
  <c r="B149" i="1"/>
  <c r="H148" i="1"/>
  <c r="G148" i="1"/>
  <c r="B148" i="1"/>
  <c r="I147" i="1"/>
  <c r="G147" i="1"/>
  <c r="E147" i="1"/>
  <c r="B147" i="1"/>
  <c r="I146" i="1"/>
  <c r="G146" i="1"/>
  <c r="E146" i="1"/>
  <c r="B146" i="1"/>
  <c r="I145" i="1"/>
  <c r="G145" i="1"/>
  <c r="E145" i="1"/>
  <c r="B145" i="1"/>
  <c r="I144" i="1"/>
  <c r="I143" i="1" s="1"/>
  <c r="H144" i="1"/>
  <c r="G144" i="1"/>
  <c r="F144" i="1"/>
  <c r="F143" i="1" s="1"/>
  <c r="E144" i="1"/>
  <c r="E143" i="1" s="1"/>
  <c r="B144" i="1"/>
  <c r="H143" i="1"/>
  <c r="G143" i="1"/>
  <c r="B143" i="1"/>
  <c r="I142" i="1"/>
  <c r="G142" i="1"/>
  <c r="E142" i="1"/>
  <c r="B142" i="1"/>
  <c r="I141" i="1"/>
  <c r="G141" i="1"/>
  <c r="E141" i="1"/>
  <c r="B141" i="1"/>
  <c r="I140" i="1"/>
  <c r="G140" i="1"/>
  <c r="E140" i="1"/>
  <c r="B140" i="1"/>
  <c r="I139" i="1"/>
  <c r="G139" i="1"/>
  <c r="E139" i="1"/>
  <c r="B139" i="1"/>
  <c r="I138" i="1"/>
  <c r="G138" i="1"/>
  <c r="E138" i="1"/>
  <c r="B138" i="1"/>
  <c r="I137" i="1"/>
  <c r="G137" i="1"/>
  <c r="E137" i="1"/>
  <c r="B137" i="1"/>
  <c r="I136" i="1"/>
  <c r="G136" i="1"/>
  <c r="E136" i="1"/>
  <c r="B136" i="1"/>
  <c r="I135" i="1"/>
  <c r="H135" i="1"/>
  <c r="G135" i="1"/>
  <c r="F135" i="1"/>
  <c r="E135" i="1"/>
  <c r="B135" i="1"/>
  <c r="G134" i="1"/>
  <c r="E134" i="1"/>
  <c r="B134" i="1"/>
  <c r="G133" i="1"/>
  <c r="E133" i="1"/>
  <c r="I133" i="1" s="1"/>
  <c r="B133" i="1"/>
  <c r="H132" i="1"/>
  <c r="H131" i="1" s="1"/>
  <c r="F132" i="1"/>
  <c r="B132" i="1"/>
  <c r="F131" i="1"/>
  <c r="F130" i="1" s="1"/>
  <c r="B131" i="1"/>
  <c r="H130" i="1"/>
  <c r="B130" i="1"/>
  <c r="I129" i="1"/>
  <c r="G129" i="1"/>
  <c r="E129" i="1"/>
  <c r="B129" i="1"/>
  <c r="I128" i="1"/>
  <c r="G128" i="1"/>
  <c r="G127" i="1" s="1"/>
  <c r="G126" i="1" s="1"/>
  <c r="E128" i="1"/>
  <c r="B128" i="1"/>
  <c r="I127" i="1"/>
  <c r="I126" i="1" s="1"/>
  <c r="H127" i="1"/>
  <c r="F127" i="1"/>
  <c r="F126" i="1" s="1"/>
  <c r="E127" i="1"/>
  <c r="E126" i="1" s="1"/>
  <c r="B127" i="1"/>
  <c r="H126" i="1"/>
  <c r="B126" i="1"/>
  <c r="F125" i="1"/>
  <c r="B125" i="1"/>
  <c r="G124" i="1"/>
  <c r="E124" i="1"/>
  <c r="I124" i="1" s="1"/>
  <c r="B124" i="1"/>
  <c r="G123" i="1"/>
  <c r="E123" i="1"/>
  <c r="B123" i="1"/>
  <c r="G122" i="1"/>
  <c r="E122" i="1"/>
  <c r="B122" i="1"/>
  <c r="I121" i="1"/>
  <c r="B121" i="1"/>
  <c r="I120" i="1"/>
  <c r="G120" i="1"/>
  <c r="E120" i="1"/>
  <c r="B120" i="1"/>
  <c r="I119" i="1"/>
  <c r="G119" i="1"/>
  <c r="E119" i="1"/>
  <c r="B119" i="1"/>
  <c r="I118" i="1"/>
  <c r="G118" i="1"/>
  <c r="E118" i="1"/>
  <c r="B118" i="1"/>
  <c r="I117" i="1"/>
  <c r="G117" i="1"/>
  <c r="E117" i="1"/>
  <c r="B117" i="1"/>
  <c r="I116" i="1"/>
  <c r="G116" i="1"/>
  <c r="E116" i="1"/>
  <c r="B116" i="1"/>
  <c r="H115" i="1"/>
  <c r="F115" i="1"/>
  <c r="E115" i="1"/>
  <c r="B115" i="1"/>
  <c r="G114" i="1"/>
  <c r="E114" i="1"/>
  <c r="B114" i="1"/>
  <c r="G113" i="1"/>
  <c r="E113" i="1"/>
  <c r="B113" i="1"/>
  <c r="G112" i="1"/>
  <c r="E112" i="1"/>
  <c r="I112" i="1" s="1"/>
  <c r="B112" i="1"/>
  <c r="G111" i="1"/>
  <c r="E111" i="1"/>
  <c r="I111" i="1" s="1"/>
  <c r="B111" i="1"/>
  <c r="G110" i="1"/>
  <c r="E110" i="1"/>
  <c r="B110" i="1"/>
  <c r="G109" i="1"/>
  <c r="G105" i="1" s="1"/>
  <c r="E109" i="1"/>
  <c r="B109" i="1"/>
  <c r="G108" i="1"/>
  <c r="E108" i="1"/>
  <c r="I108" i="1" s="1"/>
  <c r="B108" i="1"/>
  <c r="G107" i="1"/>
  <c r="E107" i="1"/>
  <c r="I107" i="1" s="1"/>
  <c r="B107" i="1"/>
  <c r="G106" i="1"/>
  <c r="E106" i="1"/>
  <c r="B106" i="1"/>
  <c r="H105" i="1"/>
  <c r="F105" i="1"/>
  <c r="B105" i="1"/>
  <c r="I104" i="1"/>
  <c r="G104" i="1"/>
  <c r="E104" i="1"/>
  <c r="B104" i="1"/>
  <c r="I103" i="1"/>
  <c r="G103" i="1"/>
  <c r="E103" i="1"/>
  <c r="B103" i="1"/>
  <c r="I102" i="1"/>
  <c r="G102" i="1"/>
  <c r="G101" i="1" s="1"/>
  <c r="E102" i="1"/>
  <c r="B102" i="1"/>
  <c r="I101" i="1"/>
  <c r="H101" i="1"/>
  <c r="F101" i="1"/>
  <c r="E101" i="1"/>
  <c r="B101" i="1"/>
  <c r="G100" i="1"/>
  <c r="E100" i="1"/>
  <c r="B100" i="1"/>
  <c r="G99" i="1"/>
  <c r="E99" i="1"/>
  <c r="B99" i="1"/>
  <c r="G98" i="1"/>
  <c r="E98" i="1"/>
  <c r="B98" i="1"/>
  <c r="G97" i="1"/>
  <c r="E97" i="1"/>
  <c r="B97" i="1"/>
  <c r="G96" i="1"/>
  <c r="E96" i="1"/>
  <c r="I96" i="1" s="1"/>
  <c r="B96" i="1"/>
  <c r="G95" i="1"/>
  <c r="E95" i="1"/>
  <c r="I95" i="1" s="1"/>
  <c r="B95" i="1"/>
  <c r="G94" i="1"/>
  <c r="E94" i="1"/>
  <c r="I94" i="1" s="1"/>
  <c r="B94" i="1"/>
  <c r="G93" i="1"/>
  <c r="E93" i="1"/>
  <c r="I93" i="1" s="1"/>
  <c r="B93" i="1"/>
  <c r="G92" i="1"/>
  <c r="G91" i="1" s="1"/>
  <c r="E92" i="1"/>
  <c r="I92" i="1" s="1"/>
  <c r="B92" i="1"/>
  <c r="H91" i="1"/>
  <c r="F91" i="1"/>
  <c r="B91" i="1"/>
  <c r="F90" i="1"/>
  <c r="B90" i="1"/>
  <c r="I89" i="1"/>
  <c r="G89" i="1"/>
  <c r="E89" i="1"/>
  <c r="B89" i="1"/>
  <c r="I88" i="1"/>
  <c r="B88" i="1"/>
  <c r="F87" i="1"/>
  <c r="B87" i="1"/>
  <c r="G86" i="1"/>
  <c r="G85" i="1" s="1"/>
  <c r="G84" i="1" s="1"/>
  <c r="G83" i="1" s="1"/>
  <c r="G82" i="1" s="1"/>
  <c r="G81" i="1" s="1"/>
  <c r="G80" i="1" s="1"/>
  <c r="E86" i="1"/>
  <c r="B86" i="1"/>
  <c r="H85" i="1"/>
  <c r="H84" i="1" s="1"/>
  <c r="H83" i="1" s="1"/>
  <c r="H82" i="1" s="1"/>
  <c r="H81" i="1" s="1"/>
  <c r="H80" i="1" s="1"/>
  <c r="F85" i="1"/>
  <c r="E85" i="1"/>
  <c r="B85" i="1"/>
  <c r="F84" i="1"/>
  <c r="F83" i="1" s="1"/>
  <c r="F82" i="1" s="1"/>
  <c r="F81" i="1" s="1"/>
  <c r="F80" i="1" s="1"/>
  <c r="E84" i="1"/>
  <c r="I84" i="1" s="1"/>
  <c r="B84" i="1"/>
  <c r="B83" i="1"/>
  <c r="B82" i="1"/>
  <c r="B81" i="1"/>
  <c r="B80" i="1"/>
  <c r="B79" i="1"/>
  <c r="I78" i="1"/>
  <c r="G78" i="1"/>
  <c r="E78" i="1"/>
  <c r="B78" i="1"/>
  <c r="I77" i="1"/>
  <c r="G77" i="1"/>
  <c r="E77" i="1"/>
  <c r="B77" i="1"/>
  <c r="I76" i="1"/>
  <c r="G76" i="1"/>
  <c r="E76" i="1"/>
  <c r="B76" i="1"/>
  <c r="H75" i="1"/>
  <c r="G75" i="1"/>
  <c r="F75" i="1"/>
  <c r="F74" i="1" s="1"/>
  <c r="E75" i="1"/>
  <c r="I75" i="1" s="1"/>
  <c r="I74" i="1" s="1"/>
  <c r="B75" i="1"/>
  <c r="H74" i="1"/>
  <c r="G74" i="1"/>
  <c r="E74" i="1"/>
  <c r="B74" i="1"/>
  <c r="I73" i="1"/>
  <c r="B73" i="1"/>
  <c r="I72" i="1"/>
  <c r="B72" i="1"/>
  <c r="G71" i="1"/>
  <c r="E71" i="1"/>
  <c r="I71" i="1" s="1"/>
  <c r="B71" i="1"/>
  <c r="G70" i="1"/>
  <c r="E70" i="1"/>
  <c r="I70" i="1" s="1"/>
  <c r="B70" i="1"/>
  <c r="G69" i="1"/>
  <c r="E69" i="1"/>
  <c r="I69" i="1" s="1"/>
  <c r="B69" i="1"/>
  <c r="G68" i="1"/>
  <c r="E68" i="1"/>
  <c r="I68" i="1" s="1"/>
  <c r="B68" i="1"/>
  <c r="G67" i="1"/>
  <c r="E67" i="1"/>
  <c r="I67" i="1" s="1"/>
  <c r="B67" i="1"/>
  <c r="G66" i="1"/>
  <c r="E66" i="1"/>
  <c r="I66" i="1" s="1"/>
  <c r="B66" i="1"/>
  <c r="G65" i="1"/>
  <c r="E65" i="1"/>
  <c r="I65" i="1" s="1"/>
  <c r="B65" i="1"/>
  <c r="H64" i="1"/>
  <c r="G64" i="1"/>
  <c r="F64" i="1"/>
  <c r="B64" i="1"/>
  <c r="I63" i="1"/>
  <c r="G63" i="1"/>
  <c r="E63" i="1"/>
  <c r="B63" i="1"/>
  <c r="I62" i="1"/>
  <c r="B62" i="1"/>
  <c r="G61" i="1"/>
  <c r="E61" i="1"/>
  <c r="I61" i="1" s="1"/>
  <c r="B61" i="1"/>
  <c r="H60" i="1"/>
  <c r="G60" i="1"/>
  <c r="F60" i="1"/>
  <c r="F47" i="1" s="1"/>
  <c r="F46" i="1" s="1"/>
  <c r="F45" i="1" s="1"/>
  <c r="B60" i="1"/>
  <c r="I59" i="1"/>
  <c r="B59" i="1"/>
  <c r="I58" i="1"/>
  <c r="B58" i="1"/>
  <c r="I57" i="1"/>
  <c r="G57" i="1"/>
  <c r="E57" i="1"/>
  <c r="B57" i="1"/>
  <c r="I56" i="1"/>
  <c r="G56" i="1"/>
  <c r="E56" i="1"/>
  <c r="B56" i="1"/>
  <c r="H55" i="1"/>
  <c r="G55" i="1"/>
  <c r="F55" i="1"/>
  <c r="E55" i="1"/>
  <c r="I55" i="1" s="1"/>
  <c r="B55" i="1"/>
  <c r="G54" i="1"/>
  <c r="E54" i="1"/>
  <c r="I54" i="1" s="1"/>
  <c r="B54" i="1"/>
  <c r="G53" i="1"/>
  <c r="E53" i="1"/>
  <c r="I53" i="1" s="1"/>
  <c r="B53" i="1"/>
  <c r="G52" i="1"/>
  <c r="E52" i="1"/>
  <c r="I52" i="1" s="1"/>
  <c r="B52" i="1"/>
  <c r="G51" i="1"/>
  <c r="E51" i="1"/>
  <c r="I51" i="1" s="1"/>
  <c r="B51" i="1"/>
  <c r="I50" i="1"/>
  <c r="E50" i="1"/>
  <c r="B50" i="1"/>
  <c r="G49" i="1"/>
  <c r="I49" i="1" s="1"/>
  <c r="E49" i="1"/>
  <c r="B49" i="1"/>
  <c r="G48" i="1"/>
  <c r="E48" i="1"/>
  <c r="B48" i="1"/>
  <c r="H47" i="1"/>
  <c r="H46" i="1" s="1"/>
  <c r="H45" i="1" s="1"/>
  <c r="B47" i="1"/>
  <c r="B46" i="1"/>
  <c r="B45" i="1"/>
  <c r="I44" i="1"/>
  <c r="B44" i="1"/>
  <c r="I43" i="1"/>
  <c r="B43" i="1"/>
  <c r="I42" i="1"/>
  <c r="B42" i="1"/>
  <c r="I41" i="1"/>
  <c r="B41" i="1"/>
  <c r="I40" i="1"/>
  <c r="B40" i="1"/>
  <c r="I39" i="1"/>
  <c r="B39" i="1"/>
  <c r="I38" i="1"/>
  <c r="B38" i="1"/>
  <c r="I37" i="1"/>
  <c r="I36" i="1" s="1"/>
  <c r="B37" i="1"/>
  <c r="H36" i="1"/>
  <c r="G36" i="1"/>
  <c r="G35" i="1" s="1"/>
  <c r="F36" i="1"/>
  <c r="E36" i="1"/>
  <c r="B36" i="1"/>
  <c r="I35" i="1"/>
  <c r="H35" i="1"/>
  <c r="F35" i="1"/>
  <c r="E35" i="1"/>
  <c r="B35" i="1"/>
  <c r="I34" i="1"/>
  <c r="B34" i="1"/>
  <c r="I33" i="1"/>
  <c r="B33" i="1"/>
  <c r="G32" i="1"/>
  <c r="E32" i="1"/>
  <c r="I32" i="1" s="1"/>
  <c r="B32" i="1"/>
  <c r="G31" i="1"/>
  <c r="E31" i="1"/>
  <c r="B31" i="1"/>
  <c r="G30" i="1"/>
  <c r="E30" i="1"/>
  <c r="I30" i="1" s="1"/>
  <c r="B30" i="1"/>
  <c r="G29" i="1"/>
  <c r="E29" i="1"/>
  <c r="B29" i="1"/>
  <c r="G28" i="1"/>
  <c r="E28" i="1"/>
  <c r="I28" i="1" s="1"/>
  <c r="B28" i="1"/>
  <c r="G27" i="1"/>
  <c r="G25" i="1" s="1"/>
  <c r="E27" i="1"/>
  <c r="B27" i="1"/>
  <c r="G26" i="1"/>
  <c r="E26" i="1"/>
  <c r="B26" i="1"/>
  <c r="H25" i="1"/>
  <c r="F25" i="1"/>
  <c r="B25" i="1"/>
  <c r="I24" i="1"/>
  <c r="G24" i="1"/>
  <c r="E24" i="1"/>
  <c r="B24" i="1"/>
  <c r="I23" i="1"/>
  <c r="B23" i="1"/>
  <c r="G22" i="1"/>
  <c r="B22" i="1"/>
  <c r="H21" i="1"/>
  <c r="G21" i="1"/>
  <c r="F21" i="1"/>
  <c r="B21" i="1"/>
  <c r="G20" i="1"/>
  <c r="E20" i="1"/>
  <c r="I20" i="1" s="1"/>
  <c r="B20" i="1"/>
  <c r="I19" i="1"/>
  <c r="B19" i="1"/>
  <c r="G18" i="1"/>
  <c r="I18" i="1" s="1"/>
  <c r="E18" i="1"/>
  <c r="B18" i="1"/>
  <c r="G17" i="1"/>
  <c r="I17" i="1" s="1"/>
  <c r="E17" i="1"/>
  <c r="B17" i="1"/>
  <c r="H16" i="1"/>
  <c r="H8" i="1" s="1"/>
  <c r="H7" i="1" s="1"/>
  <c r="H6" i="1" s="1"/>
  <c r="F16" i="1"/>
  <c r="F8" i="1" s="1"/>
  <c r="F7" i="1" s="1"/>
  <c r="F6" i="1" s="1"/>
  <c r="E16" i="1"/>
  <c r="B16" i="1"/>
  <c r="G15" i="1"/>
  <c r="E15" i="1"/>
  <c r="I15" i="1" s="1"/>
  <c r="B15" i="1"/>
  <c r="G14" i="1"/>
  <c r="E14" i="1"/>
  <c r="I14" i="1" s="1"/>
  <c r="B14" i="1"/>
  <c r="G13" i="1"/>
  <c r="E13" i="1"/>
  <c r="I13" i="1" s="1"/>
  <c r="B13" i="1"/>
  <c r="G12" i="1"/>
  <c r="E12" i="1"/>
  <c r="I12" i="1" s="1"/>
  <c r="B12" i="1"/>
  <c r="E11" i="1"/>
  <c r="I11" i="1" s="1"/>
  <c r="B11" i="1"/>
  <c r="G10" i="1"/>
  <c r="E10" i="1"/>
  <c r="I10" i="1" s="1"/>
  <c r="B10" i="1"/>
  <c r="G9" i="1"/>
  <c r="E9" i="1"/>
  <c r="I9" i="1" s="1"/>
  <c r="B9" i="1"/>
  <c r="B8" i="1"/>
  <c r="B7" i="1"/>
  <c r="B6" i="1"/>
  <c r="B5" i="1"/>
  <c r="B4" i="1"/>
  <c r="B3" i="1"/>
  <c r="G234" i="1" l="1"/>
  <c r="G230" i="1" s="1"/>
  <c r="H234" i="1"/>
  <c r="H230" i="1" s="1"/>
  <c r="F5" i="1"/>
  <c r="I16" i="1"/>
  <c r="F234" i="1"/>
  <c r="F230" i="1" s="1"/>
  <c r="F79" i="1"/>
  <c r="H5" i="1"/>
  <c r="I85" i="1"/>
  <c r="I132" i="1"/>
  <c r="I131" i="1" s="1"/>
  <c r="I130" i="1" s="1"/>
  <c r="I125" i="1" s="1"/>
  <c r="E173" i="1"/>
  <c r="G16" i="1"/>
  <c r="G8" i="1" s="1"/>
  <c r="G7" i="1" s="1"/>
  <c r="G6" i="1" s="1"/>
  <c r="G5" i="1" s="1"/>
  <c r="I29" i="1"/>
  <c r="I86" i="1"/>
  <c r="G132" i="1"/>
  <c r="G131" i="1" s="1"/>
  <c r="G130" i="1" s="1"/>
  <c r="F205" i="1"/>
  <c r="F194" i="1" s="1"/>
  <c r="F172" i="1" s="1"/>
  <c r="I26" i="1"/>
  <c r="I25" i="1" s="1"/>
  <c r="E25" i="1"/>
  <c r="E8" i="1"/>
  <c r="E60" i="1"/>
  <c r="I100" i="1"/>
  <c r="I91" i="1" s="1"/>
  <c r="I106" i="1"/>
  <c r="I110" i="1"/>
  <c r="I114" i="1"/>
  <c r="G115" i="1"/>
  <c r="G90" i="1" s="1"/>
  <c r="G87" i="1" s="1"/>
  <c r="G79" i="1" s="1"/>
  <c r="I123" i="1"/>
  <c r="H125" i="1"/>
  <c r="G125" i="1"/>
  <c r="G159" i="1"/>
  <c r="G47" i="1"/>
  <c r="G46" i="1" s="1"/>
  <c r="G45" i="1" s="1"/>
  <c r="E64" i="1"/>
  <c r="I64" i="1" s="1"/>
  <c r="H90" i="1"/>
  <c r="H87" i="1" s="1"/>
  <c r="H79" i="1" s="1"/>
  <c r="E22" i="1"/>
  <c r="I27" i="1"/>
  <c r="I31" i="1"/>
  <c r="I48" i="1"/>
  <c r="E83" i="1"/>
  <c r="E91" i="1"/>
  <c r="I109" i="1"/>
  <c r="I113" i="1"/>
  <c r="I122" i="1"/>
  <c r="I115" i="1" s="1"/>
  <c r="I134" i="1"/>
  <c r="I193" i="1"/>
  <c r="I224" i="1"/>
  <c r="I170" i="1"/>
  <c r="I169" i="1" s="1"/>
  <c r="I168" i="1" s="1"/>
  <c r="G173" i="1"/>
  <c r="G172" i="1" s="1"/>
  <c r="I188" i="1"/>
  <c r="I187" i="1" s="1"/>
  <c r="I198" i="1"/>
  <c r="I197" i="1" s="1"/>
  <c r="I196" i="1" s="1"/>
  <c r="I195" i="1" s="1"/>
  <c r="E197" i="1"/>
  <c r="E196" i="1" s="1"/>
  <c r="E195" i="1" s="1"/>
  <c r="I219" i="1"/>
  <c r="I218" i="1" s="1"/>
  <c r="I217" i="1" s="1"/>
  <c r="E218" i="1"/>
  <c r="E217" i="1" s="1"/>
  <c r="I223" i="1"/>
  <c r="E222" i="1"/>
  <c r="E220" i="1" s="1"/>
  <c r="E105" i="1"/>
  <c r="E132" i="1"/>
  <c r="E131" i="1" s="1"/>
  <c r="E130" i="1" s="1"/>
  <c r="E125" i="1" s="1"/>
  <c r="E186" i="1"/>
  <c r="I191" i="1"/>
  <c r="I213" i="1"/>
  <c r="I212" i="1" s="1"/>
  <c r="I211" i="1" s="1"/>
  <c r="I209" i="1" s="1"/>
  <c r="I164" i="1"/>
  <c r="I163" i="1" s="1"/>
  <c r="I159" i="1" s="1"/>
  <c r="E163" i="1"/>
  <c r="E159" i="1" s="1"/>
  <c r="I190" i="1"/>
  <c r="I189" i="1" s="1"/>
  <c r="E189" i="1"/>
  <c r="I208" i="1"/>
  <c r="I207" i="1" s="1"/>
  <c r="I206" i="1" s="1"/>
  <c r="I205" i="1" s="1"/>
  <c r="E207" i="1"/>
  <c r="E206" i="1" s="1"/>
  <c r="E205" i="1" s="1"/>
  <c r="I225" i="1"/>
  <c r="G266" i="1"/>
  <c r="E82" i="1" l="1"/>
  <c r="I83" i="1"/>
  <c r="G4" i="1"/>
  <c r="G3" i="1" s="1"/>
  <c r="H4" i="1"/>
  <c r="H3" i="1" s="1"/>
  <c r="I222" i="1"/>
  <c r="I220" i="1" s="1"/>
  <c r="I216" i="1" s="1"/>
  <c r="I194" i="1" s="1"/>
  <c r="I8" i="1"/>
  <c r="I7" i="1" s="1"/>
  <c r="I6" i="1" s="1"/>
  <c r="F4" i="1"/>
  <c r="F3" i="1" s="1"/>
  <c r="I22" i="1"/>
  <c r="I21" i="1" s="1"/>
  <c r="E21" i="1"/>
  <c r="E7" i="1" s="1"/>
  <c r="E6" i="1" s="1"/>
  <c r="E47" i="1"/>
  <c r="I60" i="1"/>
  <c r="E216" i="1"/>
  <c r="E194" i="1" s="1"/>
  <c r="E172" i="1" s="1"/>
  <c r="I186" i="1"/>
  <c r="I173" i="1" s="1"/>
  <c r="E90" i="1"/>
  <c r="E87" i="1" s="1"/>
  <c r="I105" i="1"/>
  <c r="I90" i="1" s="1"/>
  <c r="I87" i="1" s="1"/>
  <c r="I172" i="1" l="1"/>
  <c r="E46" i="1"/>
  <c r="E45" i="1" s="1"/>
  <c r="E5" i="1" s="1"/>
  <c r="I47" i="1"/>
  <c r="I46" i="1" s="1"/>
  <c r="I45" i="1" s="1"/>
  <c r="I5" i="1" s="1"/>
  <c r="I82" i="1"/>
  <c r="I81" i="1" s="1"/>
  <c r="I80" i="1" s="1"/>
  <c r="E81" i="1"/>
  <c r="E80" i="1" s="1"/>
  <c r="I4" i="1" l="1"/>
  <c r="I3" i="1" s="1"/>
  <c r="I234" i="1"/>
  <c r="I230" i="1" s="1"/>
  <c r="I79" i="1"/>
  <c r="E234" i="1"/>
  <c r="E230" i="1" s="1"/>
  <c r="E79" i="1"/>
  <c r="E4" i="1" s="1"/>
  <c r="E3" i="1" s="1"/>
</calcChain>
</file>

<file path=xl/sharedStrings.xml><?xml version="1.0" encoding="utf-8"?>
<sst xmlns="http://schemas.openxmlformats.org/spreadsheetml/2006/main" count="623" uniqueCount="531">
  <si>
    <t>PRESUPUESTO INICIAL</t>
  </si>
  <si>
    <t>Código</t>
  </si>
  <si>
    <t>CPC</t>
  </si>
  <si>
    <t>Nombre Cuenta</t>
  </si>
  <si>
    <t>ADM V.ACTUAL</t>
  </si>
  <si>
    <t>ADM V.ANTE</t>
  </si>
  <si>
    <t>OPE V.ACTUAL</t>
  </si>
  <si>
    <t>OPE V.ANTE</t>
  </si>
  <si>
    <t>TOTAL</t>
  </si>
  <si>
    <t>ACLARACIONES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</si>
  <si>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</si>
  <si>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</si>
  <si>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</si>
  <si>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</si>
  <si>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</si>
  <si>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</si>
  <si>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</si>
  <si>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</si>
  <si>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</si>
  <si>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</si>
  <si>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</si>
  <si>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</si>
  <si>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</si>
  <si>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</si>
  <si>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2.1.1.01.01.001.02</t>
  </si>
  <si>
    <t>Horas extras, dominicales, festivos y recargos</t>
  </si>
  <si>
    <t>2.1.1.01.01.001.03</t>
  </si>
  <si>
    <t>Gastos de representación</t>
  </si>
  <si>
    <t>2.1.1.01.01.001.04</t>
  </si>
  <si>
    <t>Subsidio de alimentación</t>
  </si>
  <si>
    <t>2.1.1.01.01.001.05</t>
  </si>
  <si>
    <t>Auxilio de transporte</t>
  </si>
  <si>
    <t>2.1.1.01.01.001.06</t>
  </si>
  <si>
    <t>Prima de servicio</t>
  </si>
  <si>
    <t>2.1.1.01.01.001.07</t>
  </si>
  <si>
    <t>Bonificación por servicios prestados</t>
  </si>
  <si>
    <t>2.1.1.01.01.001.08</t>
  </si>
  <si>
    <t>Prestaciones sociales</t>
  </si>
  <si>
    <t>2.1.1.01.01.001.08.01</t>
  </si>
  <si>
    <t>Prima de navidad</t>
  </si>
  <si>
    <t>2.1.1.01.01.001.08.02</t>
  </si>
  <si>
    <t>Prima de vacaciones</t>
  </si>
  <si>
    <t>2.1.1.01.01.001.09</t>
  </si>
  <si>
    <t>Prima técnica salarial</t>
  </si>
  <si>
    <t>2.1.1.01.01.001.10</t>
  </si>
  <si>
    <t>Viáticos de los funcionarios en comisión</t>
  </si>
  <si>
    <t>2.1.1.01.01.002</t>
  </si>
  <si>
    <t>Factores salariales especiales</t>
  </si>
  <si>
    <t>2.1.1.01.01.002-101</t>
  </si>
  <si>
    <t>Intereses a las Cesantias</t>
  </si>
  <si>
    <t>2.1.1.01.01.002-102</t>
  </si>
  <si>
    <t>Cesantias pago Directivo</t>
  </si>
  <si>
    <t>2.1.1.01.01.002-103</t>
  </si>
  <si>
    <t>Bonificacion de recreacion</t>
  </si>
  <si>
    <t>2.1.1.01.02</t>
  </si>
  <si>
    <t>Contribuciones inherentes a la nómina</t>
  </si>
  <si>
    <t>2.1.1.01.02.001</t>
  </si>
  <si>
    <t>Aportes a la seguridad social en pensiones</t>
  </si>
  <si>
    <t>2.1.1.01.02.002</t>
  </si>
  <si>
    <t>Aportes a la seguridad social en salud</t>
  </si>
  <si>
    <t>2.1.1.01.02.003</t>
  </si>
  <si>
    <t xml:space="preserve">Aportes de cesantías </t>
  </si>
  <si>
    <t>2.1.1.01.02.004</t>
  </si>
  <si>
    <t>Aportes a cajas de compensación familiar</t>
  </si>
  <si>
    <t>2.1.1.01.02.005</t>
  </si>
  <si>
    <t>Aportes generales al sistema de riesgos laborales</t>
  </si>
  <si>
    <t>2.1.1.01.02.006</t>
  </si>
  <si>
    <t>Aportes al ICBF</t>
  </si>
  <si>
    <t>2.1.1.01.02.007</t>
  </si>
  <si>
    <t>Aportes al SENA</t>
  </si>
  <si>
    <t>2.1.1.01.02.008</t>
  </si>
  <si>
    <t>Aportes a la ESAP</t>
  </si>
  <si>
    <t>2.1.1.01.02.009</t>
  </si>
  <si>
    <t>Aportes a escuelas industriales e institutos técnicos</t>
  </si>
  <si>
    <t>2.1.1.01.03</t>
  </si>
  <si>
    <t>Remuneraciones no constitutivas de factor salarial</t>
  </si>
  <si>
    <t>2.1.1.01.03.001</t>
  </si>
  <si>
    <t>2.1.1.01.03.001.01</t>
  </si>
  <si>
    <t>Vacaciones</t>
  </si>
  <si>
    <t>2.1.1.01.03.001.02</t>
  </si>
  <si>
    <t>Indemnización por vacaciones</t>
  </si>
  <si>
    <t>2.1.1.01.03.001.03</t>
  </si>
  <si>
    <t>Bonificación especial de recreación</t>
  </si>
  <si>
    <t>2.1.1.01.03.003</t>
  </si>
  <si>
    <t>Bonificación de dirección para gobernadores y alcaldes</t>
  </si>
  <si>
    <t>2.1.1.01.03.004</t>
  </si>
  <si>
    <t>Bonificación de gestión territorial para alcaldes</t>
  </si>
  <si>
    <t>2.1.1.01.03.006</t>
  </si>
  <si>
    <t>Honorarios concejales</t>
  </si>
  <si>
    <t>2.1.1.01.03.007</t>
  </si>
  <si>
    <t xml:space="preserve">Honorarios ediles  </t>
  </si>
  <si>
    <t>2.1.1.01.03.008</t>
  </si>
  <si>
    <t>Subsidio de transporte a personeros</t>
  </si>
  <si>
    <t>2.1.1.02</t>
  </si>
  <si>
    <t>Personal supernumerario y planta temporal</t>
  </si>
  <si>
    <t>2.1.1.02.01</t>
  </si>
  <si>
    <t>2.1.1.02.01.001</t>
  </si>
  <si>
    <t>2.1.1.02.01.001.01</t>
  </si>
  <si>
    <t>2.1.1.02.01.001.02</t>
  </si>
  <si>
    <t>2.1.1.02.01.001.03</t>
  </si>
  <si>
    <t>2.1.1.02.01.001.04</t>
  </si>
  <si>
    <t>2.1.1.02.01.001.05</t>
  </si>
  <si>
    <t>2.1.1.02.01.001.06</t>
  </si>
  <si>
    <t>2.1.1.02.01.001.07</t>
  </si>
  <si>
    <t>2.1.1.02.01.001.08</t>
  </si>
  <si>
    <t>2.1.1.02.01.001.08.01</t>
  </si>
  <si>
    <t>2.1.1.02.01.001.08.02</t>
  </si>
  <si>
    <t>2.1.1.02.01.001.09</t>
  </si>
  <si>
    <t>2.1.1.02.01.001.10</t>
  </si>
  <si>
    <t>2.1.1.02.01.002</t>
  </si>
  <si>
    <t>2.1.1.02.01.002-101</t>
  </si>
  <si>
    <t>2.1.1.02.01.002-102</t>
  </si>
  <si>
    <t>2.1.1.02.01.002-103</t>
  </si>
  <si>
    <t>2.1.1.02.02</t>
  </si>
  <si>
    <t>2.1.1.02.02.001</t>
  </si>
  <si>
    <t>2.1.1.02.02.002</t>
  </si>
  <si>
    <t>2.1.1.02.02.003</t>
  </si>
  <si>
    <t>2.1.1.02.02.004</t>
  </si>
  <si>
    <t>2.1.1.02.02.005</t>
  </si>
  <si>
    <t>2.1.1.02.02.006</t>
  </si>
  <si>
    <t>2.1.1.02.02.007</t>
  </si>
  <si>
    <t>2.1.1.02.02.008</t>
  </si>
  <si>
    <t>2.1.1.02.02.009</t>
  </si>
  <si>
    <t>2.1.1.02.03</t>
  </si>
  <si>
    <t>2.1.1.02.03.001</t>
  </si>
  <si>
    <t>2.1.1.02.03.001.01</t>
  </si>
  <si>
    <t>2.1.1.02.03.001.02</t>
  </si>
  <si>
    <t>2.1.1.02.03.001.03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</si>
  <si>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</si>
  <si>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</si>
  <si>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</si>
  <si>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</si>
  <si>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</si>
  <si>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</si>
  <si>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2.1.2.01.01.005</t>
  </si>
  <si>
    <t>Otros activos fijos</t>
  </si>
  <si>
    <t>2.1.2.01.01.005.02</t>
  </si>
  <si>
    <t>Productos de la propiedad intelectual</t>
  </si>
  <si>
    <t>2.1.2.01.01.005.02.03</t>
  </si>
  <si>
    <t>Programas de informática y bases de datos</t>
  </si>
  <si>
    <t>2.1.2.01.01.005.02.03.01</t>
  </si>
  <si>
    <t>Programas de informática</t>
  </si>
  <si>
    <t>2.1.2.01.01.005.02.03.01.01</t>
  </si>
  <si>
    <t>Paquetes de software</t>
  </si>
  <si>
    <t>2.1.2.02</t>
  </si>
  <si>
    <t>Adquisiciones diferentes de activos</t>
  </si>
  <si>
    <t>2.1.2.02.01</t>
  </si>
  <si>
    <t>Materiales y suministros</t>
  </si>
  <si>
    <t>2.1.2.02.01.004</t>
  </si>
  <si>
    <t>Productos metálicos y paquetes de software</t>
  </si>
  <si>
    <t>2.1.2.02.02</t>
  </si>
  <si>
    <t>Adquisición de servicios</t>
  </si>
  <si>
    <t>2.1.2.02.02.006</t>
  </si>
  <si>
    <t>Servicios de alojamiento; servicios de suministro de comidas y bebidas; servicios de transporte; y servicios de distribución de electricidad, gas y agua</t>
  </si>
  <si>
    <t>2.1.2.02.02.006-101</t>
  </si>
  <si>
    <t>COMERCIO AL POR MAYOR</t>
  </si>
  <si>
    <t>MEDICAMENTOS, MMQ, MAT LABOR (FARMACIA)</t>
  </si>
  <si>
    <t>2.1.2.02.02.006-102</t>
  </si>
  <si>
    <t>COMERCIO AL POR MENOR</t>
  </si>
  <si>
    <t>COMBUSTIBLE, PAPELERIA, DESECHABLES, ASEO.. ALMACEN, dotacion</t>
  </si>
  <si>
    <t>2.1.2.02.02.006-103</t>
  </si>
  <si>
    <t>ALOJAMIENTO; SERVICIOS DE SUMINISTRO DE COMIDAS Y BEBIDAS</t>
  </si>
  <si>
    <t>2.1.2.02.02.006-104</t>
  </si>
  <si>
    <t>SERVICIOS DE TRANSPORTE DE PASAJEROS</t>
  </si>
  <si>
    <t>2.1.2.02.02.006-105</t>
  </si>
  <si>
    <t>SERVICIOS DE TRANSPORTE DE CARGA</t>
  </si>
  <si>
    <t>2.1.2.02.02.006-106</t>
  </si>
  <si>
    <t>SERVICIOS DE ALQUILER DE VEHÍCULOS DE TRANSPORTE CON OPERARIO</t>
  </si>
  <si>
    <t>2.1.2.02.02.006-107</t>
  </si>
  <si>
    <t>SERVICIOS DE APOYO AL TRANSPORTE</t>
  </si>
  <si>
    <t>2.1.2.02.02.006-108</t>
  </si>
  <si>
    <t>SERVICIOS POSTALES Y DE MENSAJERÍA</t>
  </si>
  <si>
    <t>2.1.2.02.02.006-109</t>
  </si>
  <si>
    <t>SERVICIOS DE DISTRIBUCIÓN DE ELECTRICIDAD, GAS Y AGUA (POR CUENTA PROPIA)</t>
  </si>
  <si>
    <t>EPM</t>
  </si>
  <si>
    <t>2.1.2.02.02.007</t>
  </si>
  <si>
    <t>Servicios financieros y servicios conexos, servicios inmobiliarios y servicios de leasing</t>
  </si>
  <si>
    <t>2.1.2.02.02.007-101</t>
  </si>
  <si>
    <t>SERVICIOS FINANCIEROS Y SERVICIOS CONEXOS</t>
  </si>
  <si>
    <t>SEGUROS, GASTOS BANCARIOS</t>
  </si>
  <si>
    <t>2.1.2.02.02.007-102</t>
  </si>
  <si>
    <t>SERVICIOS INMOBILIARIOS</t>
  </si>
  <si>
    <t>2.1.2.02.02.007-103</t>
  </si>
  <si>
    <t>SERVICIOS DE ARRENDAMIENTO O ALQUILER SIN OPERARIO</t>
  </si>
  <si>
    <t>ARRIENDOS</t>
  </si>
  <si>
    <t>2.1.2.02.02.008</t>
  </si>
  <si>
    <t xml:space="preserve">Servicios prestados a las empresas y servicios de producción </t>
  </si>
  <si>
    <t>2.1.2.02.02.008-101</t>
  </si>
  <si>
    <t>SERVICIOS DE INVESTIGACIÓN Y DESARROLLO</t>
  </si>
  <si>
    <t>2.1.2.02.02.008-102</t>
  </si>
  <si>
    <t>SERVICIOS JURÍDICOS Y CONTABLES</t>
  </si>
  <si>
    <t>2.1.2.02.02.008-103</t>
  </si>
  <si>
    <t>SERVICIOS PROFESIONALES, CIENTÍFICOS Y TÉCNICOS (EXCEPTO LOS SERVICIOS DE INVESTIGACIÓN, URBANISMO, JURÍDICOS Y DE CONTABILIDAD)</t>
  </si>
  <si>
    <t>CALIDAD, PUBLICIDAD DIFUNDIDA</t>
  </si>
  <si>
    <t>2.1.2.02.02.008-104</t>
  </si>
  <si>
    <t>SERVICIOS DE TELECOMUNICACIONES, TRANSMISIÓN Y SUMINISTRO DE INFORMACIÓN</t>
  </si>
  <si>
    <t>UNE y CLARO</t>
  </si>
  <si>
    <t>2.1.2.02.02.008-105</t>
  </si>
  <si>
    <t>SERVICIOS DE SOPORTE</t>
  </si>
  <si>
    <t>FUMIGACION</t>
  </si>
  <si>
    <t>2.1.2.02.02.008-106</t>
  </si>
  <si>
    <t>SERVICIOS DE APOYO Y DE OPERACIÓN PARA LA AGRICULTURA, LA CAZA, LA SILVICULTURA, LA PESCA, LA MINERÍA Y LOS SERVICIOS PÚBLICOS</t>
  </si>
  <si>
    <t>2.1.2.02.02.008-107</t>
  </si>
  <si>
    <t>SERVICIOS DE MANTENIMIENTO, REPARACIÓN E INSTALACIÓN (EXCEPTO SERVICIOS DE CONSTRUCCIÓN)</t>
  </si>
  <si>
    <t>2.1.2.02.02.008-108</t>
  </si>
  <si>
    <t>SERVICIOS DE FABRICACIÓN CON INSUMOS FÍSICOS QUE SON PROPIEDAD DE OTROS</t>
  </si>
  <si>
    <t>2.1.2.02.02.008-109</t>
  </si>
  <si>
    <t>OTROS SERVICIOS DE FABRICACIÓN; SERVICIOS DE EDICIÓN, IMPRESIÓN Y REPRODUCCIÓN; SERVICIOS DE RECUPERACIÓN DE MATERIALES</t>
  </si>
  <si>
    <t>IMPRESOS Y PUBLICACIONES. PUBLICIDAD IMPRESA</t>
  </si>
  <si>
    <t>2.1.2.02.02.009</t>
  </si>
  <si>
    <t>Servicios para la comunidad, sociales y personales</t>
  </si>
  <si>
    <t>2.1.2.02.02.009-101</t>
  </si>
  <si>
    <t>SERVICIOS DE LA ADMINISTRACIÓN PÚBLICA Y OTROS SERVICIOS PRESTADOS A LA COMUNIDAD EN GENERAL; SERVICIOS DE SEGURIDAD SOCIAL DE AFILIACIÓN OBLIGATORIA</t>
  </si>
  <si>
    <t>2.1.2.02.02.009-102</t>
  </si>
  <si>
    <t>SERVICIOS DE EDUCACIÓN</t>
  </si>
  <si>
    <t>CAPACITACIONES</t>
  </si>
  <si>
    <t>2.1.2.02.02.009-103</t>
  </si>
  <si>
    <t>SERVICIOS PARA EL CUIDADO DE LA SALUD HUMANA Y SERVICIOS SOCIALES</t>
  </si>
  <si>
    <t>IPS Y PROFESIONALES ASISTENCIALES, LABORATORIO CONTRATADO CON TERCEROS, IMAGENOLOGIA (DOSIMETRIA Y RAYOS X), bomberos (ambulancia)</t>
  </si>
  <si>
    <t>2.1.2.02.02.009-104</t>
  </si>
  <si>
    <t>SERVICIOS DE ALCANTARILLADO, RECOLECCIÓN, TRATAMIENTO Y DISPOSICIÓN DE DESECHOS Y OTROS SERVICIOS DE SANEAMIENTO AMBIENTAL</t>
  </si>
  <si>
    <t>RESIDUOS</t>
  </si>
  <si>
    <t>2.1.2.02.02.009-105</t>
  </si>
  <si>
    <t>SERVICIOS DE ASOCIACIONES</t>
  </si>
  <si>
    <t>ascolsa</t>
  </si>
  <si>
    <t>2.1.2.02.02.009-106</t>
  </si>
  <si>
    <t>SERVICIOS RECREATIVOS, CULTURALES Y DEPORTIVOS</t>
  </si>
  <si>
    <t>BIENESTAR SOCIAL</t>
  </si>
  <si>
    <t>2.1.2.02.02.009-107</t>
  </si>
  <si>
    <t>OTROS SERVICIOS</t>
  </si>
  <si>
    <t>tecnilavado</t>
  </si>
  <si>
    <t>2.1.2.02.02.009-108</t>
  </si>
  <si>
    <t>SERVICIOS DOMÉSTICOS</t>
  </si>
  <si>
    <t>2.1.2.02.02.009-109</t>
  </si>
  <si>
    <t>SERVICIOS PRESTADOS POR ORGANIZACIONES Y ORGANISMOS EXTRATERRITORIALES</t>
  </si>
  <si>
    <t>2.1.3</t>
  </si>
  <si>
    <t>Transferencias corrientes</t>
  </si>
  <si>
    <t>2.1.3.04</t>
  </si>
  <si>
    <t>A organizaciones nacionales</t>
  </si>
  <si>
    <t>2.1.3.04.05</t>
  </si>
  <si>
    <t>A otras organizaciones nacionales</t>
  </si>
  <si>
    <t>2.1.3.04.05.001</t>
  </si>
  <si>
    <t>Membresías</t>
  </si>
  <si>
    <t>COHAN, AESA</t>
  </si>
  <si>
    <t>2.1.3.04.05.002</t>
  </si>
  <si>
    <t>Distintas a membresías</t>
  </si>
  <si>
    <t>2.1.3.05</t>
  </si>
  <si>
    <t>A entidades del gobierno</t>
  </si>
  <si>
    <t>2.1.3.07.02</t>
  </si>
  <si>
    <t>Prestaciones sociales relacionadas con el empleo</t>
  </si>
  <si>
    <t>2.1.3.07.02.001</t>
  </si>
  <si>
    <t>Mesadas pensionales (de pensiones)</t>
  </si>
  <si>
    <t>2.1.3.07.02.001.01</t>
  </si>
  <si>
    <t>Mesadas pensionales con cargo a reservas (de pensiones)</t>
  </si>
  <si>
    <t>2.1.3.07.02.001.02</t>
  </si>
  <si>
    <t>Mesadas pensionales a cargo de la entidad (de pensiones)</t>
  </si>
  <si>
    <t>2.1.3.07.02.002</t>
  </si>
  <si>
    <t>Cuotas partes pensionales (de pensiones)</t>
  </si>
  <si>
    <t>2.1.3.07.02.002.01</t>
  </si>
  <si>
    <t>Cuotas partes pensionales con cargo a reservas (de pensiones)</t>
  </si>
  <si>
    <t>2.1.3.07.02.002.02</t>
  </si>
  <si>
    <t>Cuotas partes pensionales a cargo de la entidad (de pensiones)</t>
  </si>
  <si>
    <t>2.1.3.07.02.013</t>
  </si>
  <si>
    <t>Aporte previsión social servicios médicos (no de pensiones)</t>
  </si>
  <si>
    <t>2.1.3.07.02.019</t>
  </si>
  <si>
    <t>Servicios médicos convencionales (no de pensiones)</t>
  </si>
  <si>
    <t>2.1.3.07.02.023</t>
  </si>
  <si>
    <t>Indemnizaciones (no de pensiones)</t>
  </si>
  <si>
    <t>2.1.3.07.02.030</t>
  </si>
  <si>
    <t>Auxilio sindical (no de pensiones)</t>
  </si>
  <si>
    <t>2.1.3.07.02.031</t>
  </si>
  <si>
    <t>Programa de salud ocupacional (no de pensiones)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</si>
  <si>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</si>
  <si>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</si>
  <si>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</si>
  <si>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</si>
  <si>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</si>
  <si>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</si>
  <si>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2.1.3.13.01.002</t>
  </si>
  <si>
    <t>Conciliaciones</t>
  </si>
  <si>
    <t>2.1.3.13.01.003</t>
  </si>
  <si>
    <t>Laudos arbitrales</t>
  </si>
  <si>
    <t>2.1.7</t>
  </si>
  <si>
    <t>Disminución de pasivos</t>
  </si>
  <si>
    <t>2.1.7.01</t>
  </si>
  <si>
    <t>Cesantías</t>
  </si>
  <si>
    <t>2.1.7.01.01</t>
  </si>
  <si>
    <t>Cesantías definitivas</t>
  </si>
  <si>
    <t>2.1.7.01.02</t>
  </si>
  <si>
    <t>Cesantías parciales</t>
  </si>
  <si>
    <t>2.1.7.04</t>
  </si>
  <si>
    <t>Devoluciones tributarias</t>
  </si>
  <si>
    <t>2.1.7.05</t>
  </si>
  <si>
    <t>Programas de saneamiento fiscal y financiero</t>
  </si>
  <si>
    <t>2.1.7.05.01</t>
  </si>
  <si>
    <t>Programas de saneamiento fiscal y financiero Empresas Sociales del Estado (ESE)</t>
  </si>
  <si>
    <t>2.1.7.05.02</t>
  </si>
  <si>
    <t>Pago de indemnizaciones originadas en programas de saneamiento fiscal y financiero</t>
  </si>
  <si>
    <t>2.1.7.05.03</t>
  </si>
  <si>
    <t>Pago de déficit fiscal, de pasivo laboral y prestacional en programas de saneamiento fiscal y financiero</t>
  </si>
  <si>
    <t>2.1.7.05.04</t>
  </si>
  <si>
    <t>Causado con anterioridad al 31 de diciembre de 2000</t>
  </si>
  <si>
    <t>2.1.7.05.05</t>
  </si>
  <si>
    <t>Causado después del 31 de diciembre de 2000</t>
  </si>
  <si>
    <t>2.1.8</t>
  </si>
  <si>
    <t>Gastos por tributos, multas, sanciones e intereses de mora</t>
  </si>
  <si>
    <t>2.1.8.01</t>
  </si>
  <si>
    <t>Impuestos</t>
  </si>
  <si>
    <t>2.1.8.01.52</t>
  </si>
  <si>
    <t>Impuesto predial unificado</t>
  </si>
  <si>
    <t>2.1.8.01.55</t>
  </si>
  <si>
    <t>Impuesto sobre delineación urbana</t>
  </si>
  <si>
    <t>2.1.8.03</t>
  </si>
  <si>
    <t>Tasas y derechos administrativos</t>
  </si>
  <si>
    <t>2.1.8.03.01</t>
  </si>
  <si>
    <t>Contribución de vigilancia - Superintendencia Nacional de Salud</t>
  </si>
  <si>
    <t>SUPERSALUD</t>
  </si>
  <si>
    <t>2.1.8.03.03</t>
  </si>
  <si>
    <t>Certificados catastrales</t>
  </si>
  <si>
    <t>2.1.8.04</t>
  </si>
  <si>
    <t>Contribuciones</t>
  </si>
  <si>
    <t>2.1.8.04.01</t>
  </si>
  <si>
    <t>Cuota de fiscalización y auditaje</t>
  </si>
  <si>
    <t>CONTRALORIA</t>
  </si>
  <si>
    <t>2.1.8.05</t>
  </si>
  <si>
    <t>Multas, sanciones e intereses de mora</t>
  </si>
  <si>
    <t>2.1.8.05.01</t>
  </si>
  <si>
    <t>Multas y sanciones</t>
  </si>
  <si>
    <t>2.1.8.05.01.001</t>
  </si>
  <si>
    <t>Multas Superintendencias</t>
  </si>
  <si>
    <t>2.1.8.05.02</t>
  </si>
  <si>
    <t>Intereses de mora</t>
  </si>
  <si>
    <t>2.2</t>
  </si>
  <si>
    <t>Servicio de la deuda pública</t>
  </si>
  <si>
    <t>2.2.1</t>
  </si>
  <si>
    <t>Servicio de la deuda pública externa</t>
  </si>
  <si>
    <t>2.2.1.01</t>
  </si>
  <si>
    <t>Principal</t>
  </si>
  <si>
    <t>2.2.1.01.02</t>
  </si>
  <si>
    <t>Préstamos</t>
  </si>
  <si>
    <t>2.2.1.01.02.001</t>
  </si>
  <si>
    <t>Banca comercial</t>
  </si>
  <si>
    <t>2.2.1.01.02.002</t>
  </si>
  <si>
    <t xml:space="preserve">Banca de fomento </t>
  </si>
  <si>
    <t>2.2.1.01.02.003</t>
  </si>
  <si>
    <t>Gobiernos</t>
  </si>
  <si>
    <t>2.2.1.01.02.004</t>
  </si>
  <si>
    <t>Organismos multilaterales</t>
  </si>
  <si>
    <t>2.2.1.02</t>
  </si>
  <si>
    <t>Intereses</t>
  </si>
  <si>
    <t>2.2.1.02.02</t>
  </si>
  <si>
    <t>2.2.1.02.02.001</t>
  </si>
  <si>
    <t>2.2.1.02.02.002</t>
  </si>
  <si>
    <t>2.2.1.02.02.003</t>
  </si>
  <si>
    <t>2.2.1.02.02.004</t>
  </si>
  <si>
    <t>2.2.1.03</t>
  </si>
  <si>
    <t>Comisiones y otros gastos</t>
  </si>
  <si>
    <t>2.2.1.03.01</t>
  </si>
  <si>
    <t>Títulos de deuda</t>
  </si>
  <si>
    <t>2.2.1.03.01.001</t>
  </si>
  <si>
    <t>Títulos valores</t>
  </si>
  <si>
    <t>2.2.1.03.02</t>
  </si>
  <si>
    <t>2.2.1.03.02.001</t>
  </si>
  <si>
    <t>2.2.1.03.02.002</t>
  </si>
  <si>
    <t>2.2.1.03.02.003</t>
  </si>
  <si>
    <t>2.2.1.03.02.004</t>
  </si>
  <si>
    <t>2.2.2</t>
  </si>
  <si>
    <t>Servicio de la deuda pública interna</t>
  </si>
  <si>
    <t>2.2.2.01</t>
  </si>
  <si>
    <t>2.2.2.01.01</t>
  </si>
  <si>
    <t>2.2.2.01.01.001</t>
  </si>
  <si>
    <t>2.2.2.01.01.001.06</t>
  </si>
  <si>
    <t>Otros bonos y títulos emitidos</t>
  </si>
  <si>
    <t>2.2.2.01.02</t>
  </si>
  <si>
    <t>2.2.2.01.02.002</t>
  </si>
  <si>
    <t>Entidades financieras</t>
  </si>
  <si>
    <t>2.2.2.01.02.002.02</t>
  </si>
  <si>
    <t>Banca Comercial</t>
  </si>
  <si>
    <t>2.2.2.01.02.002.02.03</t>
  </si>
  <si>
    <t>2.2.2.01.02.002.03</t>
  </si>
  <si>
    <t>2.2.2.01.02.002.04</t>
  </si>
  <si>
    <t>Institutos de Desarrollo Departamental y/o Municipal</t>
  </si>
  <si>
    <t>2.2.2.02</t>
  </si>
  <si>
    <t>2.2.2.02.01</t>
  </si>
  <si>
    <t>2.2.2.02.01.001</t>
  </si>
  <si>
    <t>2.2.2.02.01.001.06</t>
  </si>
  <si>
    <t>2.2.2.02.02</t>
  </si>
  <si>
    <t>2.2.2.02.02.001</t>
  </si>
  <si>
    <t>Nación</t>
  </si>
  <si>
    <t>2.2.2.02.02.002</t>
  </si>
  <si>
    <t>2.2.2.02.02.002.02</t>
  </si>
  <si>
    <t>2.2.2.02.02.002.02.03</t>
  </si>
  <si>
    <t>2.2.2.02.02.002.03</t>
  </si>
  <si>
    <t>Banca de fomento</t>
  </si>
  <si>
    <t>2.2.2.02.02.002.04</t>
  </si>
  <si>
    <t>2.2.2.03</t>
  </si>
  <si>
    <t>2.2.2.03.01</t>
  </si>
  <si>
    <t>2.2.2.03.01.001</t>
  </si>
  <si>
    <t>2.2.2.03.01.001.04</t>
  </si>
  <si>
    <t>2.2.2.03.02</t>
  </si>
  <si>
    <t>2.2.2.03.02.001</t>
  </si>
  <si>
    <t>2.2.2.03.02.002</t>
  </si>
  <si>
    <t>2.2.2.03.02.002.02</t>
  </si>
  <si>
    <t>2.2.2.03.02.002.03</t>
  </si>
  <si>
    <t>2.2.2.03.02.002.04</t>
  </si>
  <si>
    <t>2.2.2.04</t>
  </si>
  <si>
    <t>Aportes al fondo de contingencias</t>
  </si>
  <si>
    <t>2.2.2.05</t>
  </si>
  <si>
    <t>Bonos pensionales</t>
  </si>
  <si>
    <t>2.2.2.05.01</t>
  </si>
  <si>
    <t>Tipo A</t>
  </si>
  <si>
    <t>2.2.2.05.02</t>
  </si>
  <si>
    <t>Tipo B</t>
  </si>
  <si>
    <t>2.3</t>
  </si>
  <si>
    <t>Inversión</t>
  </si>
  <si>
    <t>2.3.1</t>
  </si>
  <si>
    <t>A3</t>
  </si>
  <si>
    <t>2.3.1.01</t>
  </si>
  <si>
    <t>A4</t>
  </si>
  <si>
    <t>2.3.1.02</t>
  </si>
  <si>
    <t>2.3.2</t>
  </si>
  <si>
    <t>2.3.2.01.01.001</t>
  </si>
  <si>
    <t>Edificaciones y estructuras</t>
  </si>
  <si>
    <t>2.3.2.01.01.001.02</t>
  </si>
  <si>
    <t>Edificaciones distintas a viviendas</t>
  </si>
  <si>
    <t>2.3.2.01.01.001.02.01</t>
  </si>
  <si>
    <t>Monumentos públicos no residenciales</t>
  </si>
  <si>
    <t>2.3.2.01.01.001.02.08</t>
  </si>
  <si>
    <t>Edificios relacionados con salud</t>
  </si>
  <si>
    <t>2.3.2.01.01.003</t>
  </si>
  <si>
    <t>Maquinaria y equipo</t>
  </si>
  <si>
    <t>2.3.2.01.01.003.03</t>
  </si>
  <si>
    <t>Maquinaria de oficina, contabilidad e informática</t>
  </si>
  <si>
    <t>2.3.2.01.01.003.03.01</t>
  </si>
  <si>
    <t>Máquinas para oficina y contabilidad, y sus partes y accesorios</t>
  </si>
  <si>
    <t>2.3.2.01.01.003.03.02</t>
  </si>
  <si>
    <t>Maquinaria de informática y sus partes, piezas y accesorios</t>
  </si>
  <si>
    <t>2.3.2.01.01.003.06</t>
  </si>
  <si>
    <t>Aparatos médicos, instrumentos ópticos y de precisión, relojes</t>
  </si>
  <si>
    <t>2.3.2.01.01.003.06.01</t>
  </si>
  <si>
    <t>Aparatos médicos y quirúrgicos y aparatos ortésicos y protésicos</t>
  </si>
  <si>
    <t>2.3.2.01.01.003.06.02</t>
  </si>
  <si>
    <t>Instrumentos y aparatos de medición, verificación, análisis, de navegación y para otros fines (excepto instrumentos ópticos); instrumentos de control de procesos industriales, sus partes, piezas y accesorios</t>
  </si>
  <si>
    <t>2.3.2.01.01.003.06.03</t>
  </si>
  <si>
    <t>Instrumentos ópticos y equipo fotográfico; partes, piezas y accesorios</t>
  </si>
  <si>
    <t>2.3.2.01.01.003.06.04</t>
  </si>
  <si>
    <t>Relojes y sus partes y piezas</t>
  </si>
  <si>
    <t>2.3.2.01.01.003.07</t>
  </si>
  <si>
    <t>Equipo de transporte</t>
  </si>
  <si>
    <t>2.3.2.01.01.003.07.01</t>
  </si>
  <si>
    <t>Vehículos automotores, remolques y semirremolques; y sus partes, piezas y accesorios</t>
  </si>
  <si>
    <t>2.3.2.01.01.003.07.02</t>
  </si>
  <si>
    <t>Carrocerías (incluso cabinas) para vehículos automotores; remolques y semirremolques; y sus partes, piezas y accesorios</t>
  </si>
  <si>
    <t>2.3.2.01.01.003.07.07</t>
  </si>
  <si>
    <t>Otro equipo de transporte, y sus partes y piezas</t>
  </si>
  <si>
    <t>2.3.2.01.01.003.07.07.01</t>
  </si>
  <si>
    <t>Motocicletas y sidecares (vehículos laterales a las motocicletas)</t>
  </si>
  <si>
    <t>2.3.2.01.01.003.07.07.02</t>
  </si>
  <si>
    <t>Bicicletas y sillones de ruedas para discapacitados</t>
  </si>
  <si>
    <t>PROYECTOS DE INVERSION</t>
  </si>
  <si>
    <t>2.3.2.01.01.003.07.07.03</t>
  </si>
  <si>
    <t>Vehículos n.c.p. sin propulsión mecánica</t>
  </si>
  <si>
    <t>2.3.2.01.01.003.07.07.04</t>
  </si>
  <si>
    <t>Partes y piezas para los productos de las clases 4991 y 4992</t>
  </si>
  <si>
    <t>2.3.2.01.01.004</t>
  </si>
  <si>
    <t>Activos fijos no clasificados como maquinaria y equipo</t>
  </si>
  <si>
    <t>2.3.2.01.01.004.01</t>
  </si>
  <si>
    <t>Muebles, instrumentos musicales, artículos de deporte y antigüedades</t>
  </si>
  <si>
    <t>2.3.2.01.01.004.01.01</t>
  </si>
  <si>
    <t>Muebles</t>
  </si>
  <si>
    <t>2.3.2.01.01.004.01.01.02</t>
  </si>
  <si>
    <t>Muebles del tipo utilizado en la oficina</t>
  </si>
  <si>
    <t>2.3.2.01.01.004.01.01.03</t>
  </si>
  <si>
    <t>Muebles de madera, del tipo usado en la cocina</t>
  </si>
  <si>
    <t>2.3.2.01.01.004.01.01.04</t>
  </si>
  <si>
    <t>Otros muebles N.C.P.</t>
  </si>
  <si>
    <t>2.3.2.01.01.004.01.01.05</t>
  </si>
  <si>
    <t>Somieres, colchones con muebles, rellenos o guarnecidos interiormente con cualquier material, de caucho o plásticos celulares, recubiertos o no</t>
  </si>
  <si>
    <t>2.3.2.01.01.004.01.02</t>
  </si>
  <si>
    <t>Instrumentos musicales</t>
  </si>
  <si>
    <t>2.3.2.01.01.004.01.03</t>
  </si>
  <si>
    <t>Artículos de deporte</t>
  </si>
  <si>
    <t>2.3.2.01.01.004.01.04</t>
  </si>
  <si>
    <t>Antigüedades u otros objetos de arte</t>
  </si>
  <si>
    <t>2.3.2.01.01.005</t>
  </si>
  <si>
    <t>2.3.2.01.01.005.02</t>
  </si>
  <si>
    <t>2.3.2.01.01.005.02.01</t>
  </si>
  <si>
    <t>Investigación y desarrollo</t>
  </si>
  <si>
    <t>2.3.2.01.01.005.02.03</t>
  </si>
  <si>
    <t>2.3.2.01.01.005.02.03.01</t>
  </si>
  <si>
    <t>2.3.2.01.01.005.02.03.01.01</t>
  </si>
  <si>
    <t>2.3.2.01.01.005.02.03.01.02</t>
  </si>
  <si>
    <t>Gastos de desarrollo</t>
  </si>
  <si>
    <t>2.3.2.01.01.005.02.03.02</t>
  </si>
  <si>
    <t>Bases de datos</t>
  </si>
  <si>
    <t>2.3.2.01.01.005.02.04</t>
  </si>
  <si>
    <t>Originales de entretenimiento, literatura y arte</t>
  </si>
  <si>
    <t>2.3.2.01.01.005.02.05</t>
  </si>
  <si>
    <t>Otros productos de propiedad intelectual</t>
  </si>
  <si>
    <t>2.3.2.01.03</t>
  </si>
  <si>
    <t>Activos no producidos</t>
  </si>
  <si>
    <t>2.3.2.01.03.001</t>
  </si>
  <si>
    <t>Tierras y terrenos</t>
  </si>
  <si>
    <t>2.3.2.01.03.002</t>
  </si>
  <si>
    <t>Recursos biológicos no cultivados</t>
  </si>
  <si>
    <t>2.3.2.02</t>
  </si>
  <si>
    <t>2.3.2.02.01</t>
  </si>
  <si>
    <t>2.3.2.02.01.003</t>
  </si>
  <si>
    <t>Otros bienes transportables (excepto productos metálicos, maquinaria y equipo)</t>
  </si>
  <si>
    <t>2.3.2.02.01.004</t>
  </si>
  <si>
    <t>2.3.2.02.02</t>
  </si>
  <si>
    <t>2.3.2.02.02.006</t>
  </si>
  <si>
    <t>2.3.2.02.02.007</t>
  </si>
  <si>
    <t>2.3.2.02.02.008</t>
  </si>
  <si>
    <t>2.3.2.02.02.009</t>
  </si>
  <si>
    <t>X</t>
  </si>
  <si>
    <t>1</t>
  </si>
  <si>
    <t>Ingresos</t>
  </si>
  <si>
    <t>1.1</t>
  </si>
  <si>
    <t>1.1.02</t>
  </si>
  <si>
    <t>1.1.02.05</t>
  </si>
  <si>
    <t>1.1.02.05.001</t>
  </si>
  <si>
    <t>Ingresos Corrientes</t>
  </si>
  <si>
    <t>Ingresos no tributarios</t>
  </si>
  <si>
    <t>Venta de bienes y servicios</t>
  </si>
  <si>
    <t>Ventas de establecimientos de mercado</t>
  </si>
  <si>
    <t>1.1.02.05.001.09</t>
  </si>
  <si>
    <t>1.1.02.05.001.09-01</t>
  </si>
  <si>
    <t>1.1.02.05.001.09-02</t>
  </si>
  <si>
    <t>EPS - REGIMEN CONTRIBUTIVO</t>
  </si>
  <si>
    <t>EPS - REGIMEN SUBSIDIADO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</si>
</sst>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_(* #,##0_);_(* \(#,##0\);_(* &quot;-&quot;??_);_(@_)"/>
    <numFmt numFmtId="166" formatCode="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0"/>
      <color theme="1"/>
      <name val="Calibri"/>
      <family val="2"/>
      <scheme val="minor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8"/>
      <color indexed="8"/>
      <name val="Arial"/>
      <family val="2"/>
    </font>
    <font>
      <sz val="1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5" fillId="0" borderId="0"/>
  </cellStyleXfs>
  <cellXfs count="75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5" fontId="0" fillId="0" borderId="0" xfId="1" applyNumberFormat="1" applyFont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166" fontId="7" fillId="2" borderId="3" xfId="2" applyNumberFormat="1" applyFont="1" applyFill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165" fontId="8" fillId="0" borderId="4" xfId="1" applyNumberFormat="1" applyFont="1" applyFill="1" applyBorder="1"/>
    <xf numFmtId="0" fontId="8" fillId="0" borderId="0" xfId="0" applyFont="1"/>
    <xf numFmtId="165" fontId="8" fillId="0" borderId="0" xfId="0" applyNumberFormat="1" applyFont="1"/>
    <xf numFmtId="0" fontId="9" fillId="3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 wrapText="1"/>
    </xf>
    <xf numFmtId="165" fontId="0" fillId="3" borderId="4" xfId="1" applyNumberFormat="1" applyFont="1" applyFill="1" applyBorder="1"/>
    <xf numFmtId="0" fontId="9" fillId="4" borderId="4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vertical="center" wrapText="1"/>
    </xf>
    <xf numFmtId="165" fontId="0" fillId="4" borderId="4" xfId="1" applyNumberFormat="1" applyFont="1" applyFill="1" applyBorder="1"/>
    <xf numFmtId="165" fontId="0" fillId="0" borderId="0" xfId="0" applyNumberFormat="1"/>
    <xf numFmtId="0" fontId="9" fillId="5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vertical="center" wrapText="1"/>
    </xf>
    <xf numFmtId="165" fontId="0" fillId="5" borderId="4" xfId="1" applyNumberFormat="1" applyFont="1" applyFill="1" applyBorder="1"/>
    <xf numFmtId="0" fontId="9" fillId="6" borderId="4" xfId="0" applyFont="1" applyFill="1" applyBorder="1" applyAlignment="1">
      <alignment horizontal="left" vertical="center"/>
    </xf>
    <xf numFmtId="0" fontId="9" fillId="6" borderId="4" xfId="0" applyFont="1" applyFill="1" applyBorder="1" applyAlignment="1">
      <alignment vertical="center" wrapText="1"/>
    </xf>
    <xf numFmtId="165" fontId="0" fillId="6" borderId="4" xfId="1" applyNumberFormat="1" applyFont="1" applyFill="1" applyBorder="1"/>
    <xf numFmtId="0" fontId="9" fillId="7" borderId="4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vertical="center" wrapText="1"/>
    </xf>
    <xf numFmtId="165" fontId="0" fillId="7" borderId="4" xfId="1" applyNumberFormat="1" applyFont="1" applyFill="1" applyBorder="1"/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vertical="center" wrapText="1"/>
    </xf>
    <xf numFmtId="165" fontId="0" fillId="0" borderId="4" xfId="1" applyNumberFormat="1" applyFont="1" applyFill="1" applyBorder="1"/>
    <xf numFmtId="0" fontId="9" fillId="8" borderId="4" xfId="0" applyFont="1" applyFill="1" applyBorder="1" applyAlignment="1">
      <alignment horizontal="left" vertical="center"/>
    </xf>
    <xf numFmtId="0" fontId="9" fillId="8" borderId="4" xfId="0" applyFont="1" applyFill="1" applyBorder="1" applyAlignment="1">
      <alignment vertical="center" wrapText="1"/>
    </xf>
    <xf numFmtId="165" fontId="0" fillId="8" borderId="4" xfId="1" applyNumberFormat="1" applyFont="1" applyFill="1" applyBorder="1"/>
    <xf numFmtId="0" fontId="9" fillId="6" borderId="5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vertical="center" wrapText="1"/>
    </xf>
    <xf numFmtId="165" fontId="0" fillId="6" borderId="5" xfId="1" applyNumberFormat="1" applyFont="1" applyFill="1" applyBorder="1"/>
    <xf numFmtId="166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9" borderId="4" xfId="0" applyFont="1" applyFill="1" applyBorder="1" applyAlignment="1">
      <alignment horizontal="left" vertical="center"/>
    </xf>
    <xf numFmtId="0" fontId="9" fillId="9" borderId="4" xfId="0" applyFont="1" applyFill="1" applyBorder="1" applyAlignment="1">
      <alignment vertical="center" wrapText="1"/>
    </xf>
    <xf numFmtId="165" fontId="0" fillId="9" borderId="4" xfId="1" applyNumberFormat="1" applyFont="1" applyFill="1" applyBorder="1"/>
    <xf numFmtId="0" fontId="0" fillId="0" borderId="4" xfId="0" applyBorder="1" applyAlignment="1">
      <alignment wrapText="1"/>
    </xf>
    <xf numFmtId="165" fontId="0" fillId="10" borderId="4" xfId="1" applyNumberFormat="1" applyFont="1" applyFill="1" applyBorder="1"/>
    <xf numFmtId="0" fontId="9" fillId="7" borderId="6" xfId="0" applyFont="1" applyFill="1" applyBorder="1" applyAlignment="1">
      <alignment horizontal="left" vertical="center"/>
    </xf>
    <xf numFmtId="0" fontId="9" fillId="7" borderId="6" xfId="0" applyFont="1" applyFill="1" applyBorder="1" applyAlignment="1">
      <alignment vertical="center" wrapText="1"/>
    </xf>
    <xf numFmtId="165" fontId="0" fillId="7" borderId="6" xfId="1" applyNumberFormat="1" applyFont="1" applyFill="1" applyBorder="1"/>
    <xf numFmtId="0" fontId="9" fillId="11" borderId="4" xfId="0" applyFont="1" applyFill="1" applyBorder="1" applyAlignment="1">
      <alignment horizontal="left" vertical="center"/>
    </xf>
    <xf numFmtId="0" fontId="9" fillId="11" borderId="4" xfId="0" applyFont="1" applyFill="1" applyBorder="1" applyAlignment="1">
      <alignment vertical="center" wrapText="1"/>
    </xf>
    <xf numFmtId="165" fontId="0" fillId="11" borderId="4" xfId="1" applyNumberFormat="1" applyFont="1" applyFill="1" applyBorder="1"/>
    <xf numFmtId="0" fontId="9" fillId="12" borderId="4" xfId="0" applyFont="1" applyFill="1" applyBorder="1" applyAlignment="1">
      <alignment horizontal="left" vertical="center"/>
    </xf>
    <xf numFmtId="0" fontId="9" fillId="12" borderId="4" xfId="0" applyFont="1" applyFill="1" applyBorder="1" applyAlignment="1">
      <alignment vertical="center" wrapText="1"/>
    </xf>
    <xf numFmtId="165" fontId="0" fillId="12" borderId="4" xfId="1" applyNumberFormat="1" applyFont="1" applyFill="1" applyBorder="1"/>
    <xf numFmtId="0" fontId="0" fillId="0" borderId="0" xfId="0" applyAlignment="1">
      <alignment wrapText="1"/>
    </xf>
    <xf numFmtId="165" fontId="0" fillId="0" borderId="0" xfId="1" applyNumberFormat="1" applyFont="1"/>
    <xf numFmtId="0" fontId="7" fillId="2" borderId="4" xfId="2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166" fontId="7" fillId="2" borderId="4" xfId="2" applyNumberFormat="1" applyFont="1" applyFill="1" applyBorder="1" applyAlignment="1">
      <alignment horizontal="center" vertical="center"/>
    </xf>
    <xf numFmtId="3" fontId="11" fillId="0" borderId="4" xfId="1" applyNumberFormat="1" applyFont="1" applyBorder="1" applyAlignment="1">
      <alignment horizontal="center"/>
    </xf>
    <xf numFmtId="3" fontId="11" fillId="0" borderId="4" xfId="1" applyNumberFormat="1" applyFont="1" applyBorder="1"/>
    <xf numFmtId="0" fontId="12" fillId="13" borderId="4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3" fillId="14" borderId="4" xfId="0" applyFont="1" applyFill="1" applyBorder="1" applyAlignment="1">
      <alignment horizontal="left" vertical="center"/>
    </xf>
    <xf numFmtId="3" fontId="11" fillId="13" borderId="4" xfId="1" applyNumberFormat="1" applyFont="1" applyFill="1" applyBorder="1"/>
    <xf numFmtId="3" fontId="11" fillId="3" borderId="4" xfId="1" applyNumberFormat="1" applyFont="1" applyFill="1" applyBorder="1"/>
    <xf numFmtId="3" fontId="5" fillId="14" borderId="4" xfId="1" applyNumberFormat="1" applyFont="1" applyFill="1" applyBorder="1"/>
    <xf numFmtId="3" fontId="5" fillId="11" borderId="4" xfId="1" applyNumberFormat="1" applyFont="1" applyFill="1" applyBorder="1"/>
    <xf numFmtId="0" fontId="9" fillId="15" borderId="4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3" fontId="15" fillId="16" borderId="4" xfId="3" applyNumberFormat="1" applyFont="1" applyFill="1" applyBorder="1" applyAlignment="1">
      <alignment horizontal="left" vertical="center" wrapText="1"/>
    </xf>
    <xf numFmtId="3" fontId="5" fillId="15" borderId="4" xfId="1" applyNumberFormat="1" applyFont="1" applyFill="1" applyBorder="1"/>
    <xf numFmtId="3" fontId="8" fillId="0" borderId="4" xfId="1" applyNumberFormat="1" applyFont="1" applyFill="1" applyBorder="1" applyAlignment="1" applyProtection="1">
      <alignment vertical="center"/>
    </xf>
    <xf numFmtId="3" fontId="16" fillId="0" borderId="4" xfId="1" applyNumberFormat="1" applyFont="1" applyBorder="1" applyAlignment="1" applyProtection="1">
      <alignment vertical="center"/>
    </xf>
    <xf numFmtId="3" fontId="5" fillId="0" borderId="0" xfId="1" applyNumberFormat="1" applyFont="1"/>
  </cellXfs>
  <cellStyles count="4">
    <cellStyle name="Millares" xfId="1" builtinId="3"/>
    <cellStyle name="Normal" xfId="0" builtinId="0"/>
    <cellStyle name="Normal 2 2" xfId="2"/>
    <cellStyle name="Normal 3" xfId="3"/>
  </cellStyles>
  <dxfs count="360"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ill>
        <patternFill>
          <bgColor rgb="FFD5DFE4"/>
        </patternFill>
      </fill>
    </dxf>
    <dxf>
      <font>
        <b val="0"/>
        <i val="0"/>
        <color auto="1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  <dxf>
      <font>
        <b/>
        <i val="0"/>
        <color theme="0"/>
      </font>
      <fill>
        <patternFill>
          <bgColor rgb="FF658393"/>
        </patternFill>
      </fill>
    </dxf>
    <dxf>
      <font>
        <b/>
        <i val="0"/>
        <color theme="0"/>
      </font>
      <fill>
        <patternFill>
          <bgColor rgb="FF6F8D9D"/>
        </patternFill>
      </fill>
    </dxf>
    <dxf>
      <font>
        <b/>
        <i val="0"/>
        <color theme="0"/>
      </font>
      <fill>
        <patternFill>
          <bgColor rgb="FF7897A7"/>
        </patternFill>
      </fill>
    </dxf>
    <dxf>
      <font>
        <b/>
        <i val="0"/>
        <color theme="0"/>
      </font>
      <fill>
        <patternFill>
          <bgColor rgb="FF82A1B1"/>
        </patternFill>
      </fill>
    </dxf>
    <dxf>
      <font>
        <b/>
        <i val="0"/>
        <color theme="0"/>
      </font>
      <fill>
        <patternFill>
          <bgColor rgb="FF8CABBB"/>
        </patternFill>
      </fill>
    </dxf>
    <dxf>
      <font>
        <b/>
        <i val="0"/>
        <color theme="0"/>
      </font>
      <fill>
        <patternFill>
          <bgColor rgb="FF96B5C6"/>
        </patternFill>
      </fill>
    </dxf>
    <dxf>
      <font>
        <b val="0"/>
        <i val="0"/>
      </font>
      <fill>
        <patternFill>
          <bgColor rgb="FFC0CFD7"/>
        </patternFill>
      </fill>
    </dxf>
    <dxf>
      <font>
        <b val="0"/>
        <i val="0"/>
      </font>
      <fill>
        <patternFill>
          <bgColor rgb="FFD5DFE4"/>
        </patternFill>
      </fill>
    </dxf>
    <dxf>
      <font>
        <b val="0"/>
        <i val="0"/>
      </font>
      <fill>
        <patternFill>
          <bgColor rgb="FFEAEF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ontratacion01.ESEGIRARDOTA\Desktop\DOC.%20PRESUPUESTO\2021\PPTO.%20INICIAL\PLANTILLA%20PRESUPUESTO%202021%20CCPET%20MONICA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 Anterior SSSA"/>
      <sheetName val="ING CCPET"/>
      <sheetName val="GT CCPET"/>
      <sheetName val="INSTRUCCIONES"/>
      <sheetName val="Inf general"/>
      <sheetName val="Proy Planta de cargos"/>
      <sheetName val="Relacion Personal"/>
      <sheetName val="Supernumerarios"/>
      <sheetName val="Seg social"/>
      <sheetName val="Jubilados"/>
      <sheetName val="agremiacion"/>
      <sheetName val="facturacion"/>
      <sheetName val="Anexo GASTOS"/>
      <sheetName val="ING PROPUESTA"/>
      <sheetName val="GASTOS PROPUESTA"/>
      <sheetName val="COMFIS"/>
      <sheetName val="Certificado de mantenimiento"/>
    </sheetNames>
    <sheetDataSet>
      <sheetData sheetId="0"/>
      <sheetData sheetId="1"/>
      <sheetData sheetId="2">
        <row r="1">
          <cell r="A1" t="str">
            <v>ANEXO No. 2 RESOLUCIÓN No. 1355 DE 2020 - CATALOGO DE CLASIFICACION PRESUPUESTAL PARA ENTIDADES TERRITORIALES Y SUS DESCENTRALIZADAS  - DE GASTOS - CCPET (JULIO_01_2020)</v>
          </cell>
        </row>
        <row r="2">
          <cell r="A2" t="str">
            <v>Código</v>
          </cell>
          <cell r="B2" t="str">
            <v>Nivel</v>
          </cell>
          <cell r="C2" t="str">
            <v>Tipo</v>
          </cell>
          <cell r="D2" t="str">
            <v>Nombre Cuenta</v>
          </cell>
        </row>
        <row r="3">
          <cell r="A3" t="str">
            <v>2</v>
          </cell>
          <cell r="B3">
            <v>1</v>
          </cell>
          <cell r="C3" t="str">
            <v>A</v>
          </cell>
          <cell r="D3" t="str">
            <v>Gastos</v>
          </cell>
          <cell r="E3" t="str">
            <v>A1</v>
          </cell>
        </row>
        <row r="4">
          <cell r="A4" t="str">
            <v>2.1</v>
          </cell>
          <cell r="B4">
            <v>2</v>
          </cell>
          <cell r="C4" t="str">
            <v>A</v>
          </cell>
          <cell r="D4" t="str">
            <v>Funcionamiento</v>
          </cell>
          <cell r="E4" t="str">
            <v>A2</v>
          </cell>
        </row>
        <row r="5">
          <cell r="A5" t="str">
            <v>2.1.1</v>
          </cell>
          <cell r="B5">
            <v>3</v>
          </cell>
          <cell r="C5" t="str">
            <v>A</v>
          </cell>
          <cell r="D5" t="str">
            <v>Gastos de personal</v>
          </cell>
          <cell r="E5" t="str">
            <v>A3</v>
          </cell>
        </row>
        <row r="6">
          <cell r="A6" t="str">
            <v>2.1.1.01</v>
          </cell>
          <cell r="B6">
            <v>4</v>
          </cell>
          <cell r="C6" t="str">
            <v>A</v>
          </cell>
          <cell r="D6" t="str">
            <v>Planta de personal permanente</v>
          </cell>
          <cell r="E6" t="str">
            <v>A4</v>
          </cell>
        </row>
        <row r="7">
          <cell r="A7" t="str">
            <v>2.1.1.01.01</v>
          </cell>
          <cell r="B7">
            <v>5</v>
          </cell>
          <cell r="C7" t="str">
            <v>A</v>
          </cell>
          <cell r="D7" t="str">
            <v>Factores constitutivos de salario</v>
          </cell>
          <cell r="E7" t="str">
            <v>A5</v>
          </cell>
        </row>
        <row r="8">
          <cell r="A8" t="str">
            <v>2.1.1.01.01.001</v>
          </cell>
          <cell r="B8">
            <v>6</v>
          </cell>
          <cell r="C8" t="str">
            <v>A</v>
          </cell>
          <cell r="D8" t="str">
            <v>Factores salariales comunes</v>
          </cell>
          <cell r="E8" t="str">
            <v>A6</v>
          </cell>
        </row>
        <row r="9">
          <cell r="A9" t="str">
            <v>2.1.1.01.01.001.01</v>
          </cell>
          <cell r="B9">
            <v>7</v>
          </cell>
          <cell r="C9" t="str">
            <v>C</v>
          </cell>
          <cell r="D9" t="str">
            <v>Sueldo básico</v>
          </cell>
          <cell r="E9" t="str">
            <v>C7</v>
          </cell>
        </row>
        <row r="10">
          <cell r="A10" t="str">
            <v>2.1.1.01.01.001.02</v>
          </cell>
          <cell r="B10">
            <v>7</v>
          </cell>
          <cell r="C10" t="str">
            <v>C</v>
          </cell>
          <cell r="D10" t="str">
            <v>Horas extras, dominicales, festivos y recargos</v>
          </cell>
          <cell r="E10" t="str">
            <v>C7</v>
          </cell>
        </row>
        <row r="11">
          <cell r="A11" t="str">
            <v>2.1.1.01.01.001.03</v>
          </cell>
          <cell r="B11">
            <v>7</v>
          </cell>
          <cell r="C11" t="str">
            <v>C</v>
          </cell>
          <cell r="D11" t="str">
            <v>Gastos de representación</v>
          </cell>
          <cell r="E11" t="str">
            <v>C7</v>
          </cell>
        </row>
        <row r="12">
          <cell r="A12" t="str">
            <v>2.1.1.01.01.001.04</v>
          </cell>
          <cell r="B12">
            <v>7</v>
          </cell>
          <cell r="C12" t="str">
            <v>C</v>
          </cell>
          <cell r="D12" t="str">
            <v>Subsidio de alimentación</v>
          </cell>
          <cell r="E12" t="str">
            <v>C7</v>
          </cell>
        </row>
        <row r="13">
          <cell r="A13" t="str">
            <v>2.1.1.01.01.001.05</v>
          </cell>
          <cell r="B13">
            <v>7</v>
          </cell>
          <cell r="C13" t="str">
            <v>C</v>
          </cell>
          <cell r="D13" t="str">
            <v>Auxilio de transporte</v>
          </cell>
          <cell r="E13" t="str">
            <v>C7</v>
          </cell>
        </row>
        <row r="14">
          <cell r="A14" t="str">
            <v>2.1.1.01.01.001.06</v>
          </cell>
          <cell r="B14">
            <v>7</v>
          </cell>
          <cell r="C14" t="str">
            <v>C</v>
          </cell>
          <cell r="D14" t="str">
            <v>Prima de servicio</v>
          </cell>
          <cell r="E14" t="str">
            <v>C7</v>
          </cell>
        </row>
        <row r="15">
          <cell r="A15" t="str">
            <v>2.1.1.01.01.001.07</v>
          </cell>
          <cell r="B15">
            <v>7</v>
          </cell>
          <cell r="C15" t="str">
            <v>C</v>
          </cell>
          <cell r="D15" t="str">
            <v>Bonificación por servicios prestados</v>
          </cell>
          <cell r="E15" t="str">
            <v>C7</v>
          </cell>
        </row>
        <row r="16">
          <cell r="A16" t="str">
            <v>2.1.1.01.01.001.08</v>
          </cell>
          <cell r="B16">
            <v>7</v>
          </cell>
          <cell r="C16" t="str">
            <v>A</v>
          </cell>
          <cell r="D16" t="str">
            <v>Prestaciones sociales</v>
          </cell>
          <cell r="E16" t="str">
            <v>A7</v>
          </cell>
        </row>
        <row r="17">
          <cell r="A17" t="str">
            <v>2.1.1.01.01.001.08.01</v>
          </cell>
          <cell r="B17">
            <v>8</v>
          </cell>
          <cell r="C17" t="str">
            <v>C</v>
          </cell>
          <cell r="D17" t="str">
            <v>Prima de navidad</v>
          </cell>
          <cell r="E17" t="str">
            <v>C8</v>
          </cell>
        </row>
        <row r="18">
          <cell r="A18" t="str">
            <v>2.1.1.01.01.001.08.02</v>
          </cell>
          <cell r="B18">
            <v>8</v>
          </cell>
          <cell r="C18" t="str">
            <v>C</v>
          </cell>
          <cell r="D18" t="str">
            <v>Prima de vacaciones</v>
          </cell>
          <cell r="E18" t="str">
            <v>C8</v>
          </cell>
        </row>
        <row r="19">
          <cell r="A19" t="str">
            <v>2.1.1.01.01.001.09</v>
          </cell>
          <cell r="B19">
            <v>7</v>
          </cell>
          <cell r="C19" t="str">
            <v>C</v>
          </cell>
          <cell r="D19" t="str">
            <v>Prima técnica salarial</v>
          </cell>
          <cell r="E19" t="str">
            <v>C7</v>
          </cell>
        </row>
        <row r="20">
          <cell r="A20" t="str">
            <v>2.1.1.01.01.001.10</v>
          </cell>
          <cell r="B20">
            <v>7</v>
          </cell>
          <cell r="C20" t="str">
            <v>C</v>
          </cell>
          <cell r="D20" t="str">
            <v>Viáticos de los funcionarios en comisión</v>
          </cell>
          <cell r="E20" t="str">
            <v>C7</v>
          </cell>
        </row>
        <row r="21">
          <cell r="A21" t="str">
            <v>2.1.1.01.01.001.11</v>
          </cell>
          <cell r="B21">
            <v>7</v>
          </cell>
          <cell r="C21" t="str">
            <v>C</v>
          </cell>
          <cell r="D21" t="str">
            <v>Remuneración diputados</v>
          </cell>
          <cell r="E21" t="str">
            <v>C7</v>
          </cell>
        </row>
        <row r="22">
          <cell r="A22" t="str">
            <v>2.1.1.01.01.002</v>
          </cell>
          <cell r="B22">
            <v>6</v>
          </cell>
          <cell r="C22" t="str">
            <v>A</v>
          </cell>
          <cell r="D22" t="str">
            <v>Factores salariales especiales</v>
          </cell>
          <cell r="E22" t="str">
            <v>A6</v>
          </cell>
        </row>
        <row r="23">
          <cell r="A23" t="str">
            <v>2.1.1.01.02</v>
          </cell>
          <cell r="B23">
            <v>5</v>
          </cell>
          <cell r="C23" t="str">
            <v>A</v>
          </cell>
          <cell r="D23" t="str">
            <v>Contribuciones inherentes a la nómina</v>
          </cell>
          <cell r="E23" t="str">
            <v>A5</v>
          </cell>
        </row>
        <row r="24">
          <cell r="A24" t="str">
            <v>2.1.1.01.02.001</v>
          </cell>
          <cell r="B24">
            <v>6</v>
          </cell>
          <cell r="C24" t="str">
            <v>C</v>
          </cell>
          <cell r="D24" t="str">
            <v>Aportes a la seguridad social en pensiones</v>
          </cell>
          <cell r="E24" t="str">
            <v>C6</v>
          </cell>
        </row>
        <row r="25">
          <cell r="A25" t="str">
            <v>2.1.1.01.02.002</v>
          </cell>
          <cell r="B25">
            <v>6</v>
          </cell>
          <cell r="C25" t="str">
            <v>C</v>
          </cell>
          <cell r="D25" t="str">
            <v>Aportes a la seguridad social en salud</v>
          </cell>
          <cell r="E25" t="str">
            <v>C6</v>
          </cell>
        </row>
        <row r="26">
          <cell r="A26" t="str">
            <v>2.1.1.01.02.003</v>
          </cell>
          <cell r="B26">
            <v>6</v>
          </cell>
          <cell r="C26" t="str">
            <v>C</v>
          </cell>
          <cell r="D26" t="str">
            <v xml:space="preserve">Aportes de cesantías </v>
          </cell>
          <cell r="E26" t="str">
            <v>C6</v>
          </cell>
        </row>
        <row r="27">
          <cell r="A27" t="str">
            <v>2.1.1.01.02.004</v>
          </cell>
          <cell r="B27">
            <v>6</v>
          </cell>
          <cell r="C27" t="str">
            <v>C</v>
          </cell>
          <cell r="D27" t="str">
            <v>Aportes a cajas de compensación familiar</v>
          </cell>
          <cell r="E27" t="str">
            <v>C6</v>
          </cell>
        </row>
        <row r="28">
          <cell r="A28" t="str">
            <v>2.1.1.01.02.005</v>
          </cell>
          <cell r="B28">
            <v>6</v>
          </cell>
          <cell r="C28" t="str">
            <v>C</v>
          </cell>
          <cell r="D28" t="str">
            <v>Aportes generales al sistema de riesgos laborales</v>
          </cell>
          <cell r="E28" t="str">
            <v>C6</v>
          </cell>
        </row>
        <row r="29">
          <cell r="A29" t="str">
            <v>2.1.1.01.02.006</v>
          </cell>
          <cell r="B29">
            <v>6</v>
          </cell>
          <cell r="C29" t="str">
            <v>C</v>
          </cell>
          <cell r="D29" t="str">
            <v>Aportes al ICBF</v>
          </cell>
          <cell r="E29" t="str">
            <v>C6</v>
          </cell>
        </row>
        <row r="30">
          <cell r="A30" t="str">
            <v>2.1.1.01.02.007</v>
          </cell>
          <cell r="B30">
            <v>6</v>
          </cell>
          <cell r="C30" t="str">
            <v>C</v>
          </cell>
          <cell r="D30" t="str">
            <v>Aportes al SENA</v>
          </cell>
          <cell r="E30" t="str">
            <v>C6</v>
          </cell>
        </row>
        <row r="31">
          <cell r="A31" t="str">
            <v>2.1.1.01.02.008</v>
          </cell>
          <cell r="B31">
            <v>6</v>
          </cell>
          <cell r="C31" t="str">
            <v>C</v>
          </cell>
          <cell r="D31" t="str">
            <v>Aportes a la ESAP</v>
          </cell>
          <cell r="E31" t="str">
            <v>C6</v>
          </cell>
        </row>
        <row r="32">
          <cell r="A32" t="str">
            <v>2.1.1.01.02.009</v>
          </cell>
          <cell r="B32">
            <v>6</v>
          </cell>
          <cell r="C32" t="str">
            <v>C</v>
          </cell>
          <cell r="D32" t="str">
            <v>Aportes a escuelas industriales e institutos técnicos</v>
          </cell>
          <cell r="E32" t="str">
            <v>C6</v>
          </cell>
        </row>
        <row r="33">
          <cell r="A33" t="str">
            <v>2.1.1.01.03</v>
          </cell>
          <cell r="B33">
            <v>5</v>
          </cell>
          <cell r="C33" t="str">
            <v>A</v>
          </cell>
          <cell r="D33" t="str">
            <v>Remuneraciones no constitutivas de factor salarial</v>
          </cell>
          <cell r="E33" t="str">
            <v>A5</v>
          </cell>
        </row>
        <row r="34">
          <cell r="A34" t="str">
            <v>2.1.1.01.03.001</v>
          </cell>
          <cell r="B34">
            <v>6</v>
          </cell>
          <cell r="C34" t="str">
            <v>A</v>
          </cell>
          <cell r="D34" t="str">
            <v>Prestaciones sociales</v>
          </cell>
          <cell r="E34" t="str">
            <v>A6</v>
          </cell>
        </row>
        <row r="35">
          <cell r="A35" t="str">
            <v>2.1.1.01.03.001.01</v>
          </cell>
          <cell r="B35">
            <v>7</v>
          </cell>
          <cell r="C35" t="str">
            <v>C</v>
          </cell>
          <cell r="D35" t="str">
            <v>Vacaciones</v>
          </cell>
          <cell r="E35" t="str">
            <v>C7</v>
          </cell>
        </row>
        <row r="36">
          <cell r="A36" t="str">
            <v>2.1.1.01.03.001.02</v>
          </cell>
          <cell r="B36">
            <v>7</v>
          </cell>
          <cell r="C36" t="str">
            <v>C</v>
          </cell>
          <cell r="D36" t="str">
            <v>Indemnización por vacaciones</v>
          </cell>
          <cell r="E36" t="str">
            <v>C7</v>
          </cell>
        </row>
        <row r="37">
          <cell r="A37" t="str">
            <v>2.1.1.01.03.001.03</v>
          </cell>
          <cell r="B37">
            <v>7</v>
          </cell>
          <cell r="C37" t="str">
            <v>C</v>
          </cell>
          <cell r="D37" t="str">
            <v>Bonificación especial de recreación</v>
          </cell>
          <cell r="E37" t="str">
            <v>C7</v>
          </cell>
        </row>
        <row r="38">
          <cell r="A38" t="str">
            <v>2.1.1.01.03.003</v>
          </cell>
          <cell r="B38">
            <v>6</v>
          </cell>
          <cell r="C38" t="str">
            <v>C</v>
          </cell>
          <cell r="D38" t="str">
            <v>Bonificación de dirección para gobernadores y alcaldes</v>
          </cell>
          <cell r="E38" t="str">
            <v>C6</v>
          </cell>
        </row>
        <row r="39">
          <cell r="A39" t="str">
            <v>2.1.1.01.03.004</v>
          </cell>
          <cell r="B39">
            <v>6</v>
          </cell>
          <cell r="C39" t="str">
            <v>C</v>
          </cell>
          <cell r="D39" t="str">
            <v>Bonificación de gestión territorial para alcaldes</v>
          </cell>
          <cell r="E39" t="str">
            <v>C6</v>
          </cell>
        </row>
        <row r="40">
          <cell r="A40" t="str">
            <v>2.1.1.01.03.006</v>
          </cell>
          <cell r="B40">
            <v>6</v>
          </cell>
          <cell r="C40" t="str">
            <v>C</v>
          </cell>
          <cell r="D40" t="str">
            <v>Honorarios concejales</v>
          </cell>
          <cell r="E40" t="str">
            <v>C6</v>
          </cell>
        </row>
        <row r="41">
          <cell r="A41" t="str">
            <v>2.1.1.01.03.007</v>
          </cell>
          <cell r="B41">
            <v>6</v>
          </cell>
          <cell r="C41" t="str">
            <v>C</v>
          </cell>
          <cell r="D41" t="str">
            <v xml:space="preserve">Honorarios ediles  </v>
          </cell>
          <cell r="E41" t="str">
            <v>C6</v>
          </cell>
        </row>
        <row r="42">
          <cell r="A42" t="str">
            <v>2.1.1.01.03.008</v>
          </cell>
          <cell r="B42">
            <v>6</v>
          </cell>
          <cell r="C42" t="str">
            <v>C</v>
          </cell>
          <cell r="D42" t="str">
            <v>Subsidio de transporte a personeros</v>
          </cell>
          <cell r="E42" t="str">
            <v>C6</v>
          </cell>
        </row>
        <row r="43">
          <cell r="A43" t="str">
            <v>2.1.1.02</v>
          </cell>
          <cell r="B43">
            <v>4</v>
          </cell>
          <cell r="C43" t="str">
            <v>A</v>
          </cell>
          <cell r="D43" t="str">
            <v>Personal supernumerario y planta temporal</v>
          </cell>
          <cell r="E43" t="str">
            <v>A4</v>
          </cell>
        </row>
        <row r="44">
          <cell r="A44" t="str">
            <v>2.1.1.02.01</v>
          </cell>
          <cell r="B44">
            <v>5</v>
          </cell>
          <cell r="C44" t="str">
            <v>A</v>
          </cell>
          <cell r="D44" t="str">
            <v>Factores constitutivos de salario</v>
          </cell>
          <cell r="E44" t="str">
            <v>A5</v>
          </cell>
        </row>
        <row r="45">
          <cell r="A45" t="str">
            <v>2.1.1.02.01.001</v>
          </cell>
          <cell r="B45">
            <v>6</v>
          </cell>
          <cell r="C45" t="str">
            <v>A</v>
          </cell>
          <cell r="D45" t="str">
            <v>Factores salariales comunes</v>
          </cell>
          <cell r="E45" t="str">
            <v>A6</v>
          </cell>
        </row>
        <row r="46">
          <cell r="A46" t="str">
            <v>2.1.1.02.01.001.01</v>
          </cell>
          <cell r="B46">
            <v>7</v>
          </cell>
          <cell r="C46" t="str">
            <v>C</v>
          </cell>
          <cell r="D46" t="str">
            <v>Sueldo básico</v>
          </cell>
          <cell r="E46" t="str">
            <v>C7</v>
          </cell>
        </row>
        <row r="47">
          <cell r="A47" t="str">
            <v>2.1.1.02.01.001.02</v>
          </cell>
          <cell r="B47">
            <v>7</v>
          </cell>
          <cell r="C47" t="str">
            <v>C</v>
          </cell>
          <cell r="D47" t="str">
            <v>Horas extras, dominicales, festivos y recargos</v>
          </cell>
          <cell r="E47" t="str">
            <v>C7</v>
          </cell>
        </row>
        <row r="48">
          <cell r="A48" t="str">
            <v>2.1.1.02.01.001.03</v>
          </cell>
          <cell r="B48">
            <v>7</v>
          </cell>
          <cell r="C48" t="str">
            <v>C</v>
          </cell>
          <cell r="D48" t="str">
            <v>Gastos de representación</v>
          </cell>
          <cell r="E48" t="str">
            <v>C7</v>
          </cell>
        </row>
        <row r="49">
          <cell r="A49" t="str">
            <v>2.1.1.02.01.001.04</v>
          </cell>
          <cell r="B49">
            <v>7</v>
          </cell>
          <cell r="C49" t="str">
            <v>C</v>
          </cell>
          <cell r="D49" t="str">
            <v>Subsidio de alimentación</v>
          </cell>
          <cell r="E49" t="str">
            <v>C7</v>
          </cell>
        </row>
        <row r="50">
          <cell r="A50" t="str">
            <v>2.1.1.02.01.001.05</v>
          </cell>
          <cell r="B50">
            <v>7</v>
          </cell>
          <cell r="C50" t="str">
            <v>C</v>
          </cell>
          <cell r="D50" t="str">
            <v>Auxilio de transporte</v>
          </cell>
          <cell r="E50" t="str">
            <v>C7</v>
          </cell>
        </row>
        <row r="51">
          <cell r="A51" t="str">
            <v>2.1.1.02.01.001.06</v>
          </cell>
          <cell r="B51">
            <v>7</v>
          </cell>
          <cell r="C51" t="str">
            <v>C</v>
          </cell>
          <cell r="D51" t="str">
            <v>Prima de servicio</v>
          </cell>
          <cell r="E51" t="str">
            <v>C7</v>
          </cell>
        </row>
        <row r="52">
          <cell r="A52" t="str">
            <v>2.1.1.02.01.001.07</v>
          </cell>
          <cell r="B52">
            <v>7</v>
          </cell>
          <cell r="C52" t="str">
            <v>C</v>
          </cell>
          <cell r="D52" t="str">
            <v>Bonificación por servicios prestados</v>
          </cell>
          <cell r="E52" t="str">
            <v>C7</v>
          </cell>
        </row>
        <row r="53">
          <cell r="A53" t="str">
            <v>2.1.1.02.01.001.08</v>
          </cell>
          <cell r="B53">
            <v>7</v>
          </cell>
          <cell r="C53" t="str">
            <v>A</v>
          </cell>
          <cell r="D53" t="str">
            <v>Prestaciones sociales</v>
          </cell>
          <cell r="E53" t="str">
            <v>A7</v>
          </cell>
        </row>
        <row r="54">
          <cell r="A54" t="str">
            <v>2.1.1.02.01.001.08.01</v>
          </cell>
          <cell r="B54">
            <v>8</v>
          </cell>
          <cell r="C54" t="str">
            <v>C</v>
          </cell>
          <cell r="D54" t="str">
            <v>Prima de navidad</v>
          </cell>
          <cell r="E54" t="str">
            <v>C8</v>
          </cell>
        </row>
        <row r="55">
          <cell r="A55" t="str">
            <v>2.1.1.02.01.001.08.02</v>
          </cell>
          <cell r="B55">
            <v>8</v>
          </cell>
          <cell r="C55" t="str">
            <v>C</v>
          </cell>
          <cell r="D55" t="str">
            <v>Prima de vacaciones</v>
          </cell>
          <cell r="E55" t="str">
            <v>C8</v>
          </cell>
        </row>
        <row r="56">
          <cell r="A56" t="str">
            <v>2.1.1.02.01.001.09</v>
          </cell>
          <cell r="B56">
            <v>7</v>
          </cell>
          <cell r="C56" t="str">
            <v>C</v>
          </cell>
          <cell r="D56" t="str">
            <v>Prima técnica salarial</v>
          </cell>
          <cell r="E56" t="str">
            <v>C7</v>
          </cell>
        </row>
        <row r="57">
          <cell r="A57" t="str">
            <v>2.1.1.02.01.001.10</v>
          </cell>
          <cell r="B57">
            <v>7</v>
          </cell>
          <cell r="C57" t="str">
            <v>C</v>
          </cell>
          <cell r="D57" t="str">
            <v>Viáticos de los funcionarios en comisión</v>
          </cell>
          <cell r="E57" t="str">
            <v>C7</v>
          </cell>
        </row>
        <row r="58">
          <cell r="A58" t="str">
            <v>2.1.1.02.01.002</v>
          </cell>
          <cell r="B58">
            <v>6</v>
          </cell>
          <cell r="C58" t="str">
            <v>A</v>
          </cell>
          <cell r="D58" t="str">
            <v>Factores salariales especiales</v>
          </cell>
          <cell r="E58" t="str">
            <v>A6</v>
          </cell>
        </row>
        <row r="59">
          <cell r="A59" t="str">
            <v>2.1.1.02.02</v>
          </cell>
          <cell r="B59">
            <v>5</v>
          </cell>
          <cell r="C59" t="str">
            <v>A</v>
          </cell>
          <cell r="D59" t="str">
            <v>Contribuciones inherentes a la nómina</v>
          </cell>
          <cell r="E59" t="str">
            <v>A5</v>
          </cell>
        </row>
        <row r="60">
          <cell r="A60" t="str">
            <v>2.1.1.02.02.001</v>
          </cell>
          <cell r="B60">
            <v>6</v>
          </cell>
          <cell r="C60" t="str">
            <v>C</v>
          </cell>
          <cell r="D60" t="str">
            <v>Aportes a la seguridad social en pensiones</v>
          </cell>
          <cell r="E60" t="str">
            <v>C6</v>
          </cell>
        </row>
        <row r="61">
          <cell r="A61" t="str">
            <v>2.1.1.02.02.002</v>
          </cell>
          <cell r="B61">
            <v>6</v>
          </cell>
          <cell r="C61" t="str">
            <v>C</v>
          </cell>
          <cell r="D61" t="str">
            <v>Aportes a la seguridad social en salud</v>
          </cell>
          <cell r="E61" t="str">
            <v>C6</v>
          </cell>
        </row>
        <row r="62">
          <cell r="A62" t="str">
            <v>2.1.1.02.02.003</v>
          </cell>
          <cell r="B62">
            <v>6</v>
          </cell>
          <cell r="C62" t="str">
            <v>C</v>
          </cell>
          <cell r="D62" t="str">
            <v xml:space="preserve">Aportes de cesantías </v>
          </cell>
          <cell r="E62" t="str">
            <v>C6</v>
          </cell>
        </row>
        <row r="63">
          <cell r="A63" t="str">
            <v>2.1.1.02.02.004</v>
          </cell>
          <cell r="B63">
            <v>6</v>
          </cell>
          <cell r="C63" t="str">
            <v>C</v>
          </cell>
          <cell r="D63" t="str">
            <v>Aportes a cajas de compensación familiar</v>
          </cell>
          <cell r="E63" t="str">
            <v>C6</v>
          </cell>
        </row>
        <row r="64">
          <cell r="A64" t="str">
            <v>2.1.1.02.02.005</v>
          </cell>
          <cell r="B64">
            <v>6</v>
          </cell>
          <cell r="C64" t="str">
            <v>C</v>
          </cell>
          <cell r="D64" t="str">
            <v>Aportes generales al sistema de riesgos laborales</v>
          </cell>
          <cell r="E64" t="str">
            <v>C6</v>
          </cell>
        </row>
        <row r="65">
          <cell r="A65" t="str">
            <v>2.1.1.02.02.006</v>
          </cell>
          <cell r="B65">
            <v>6</v>
          </cell>
          <cell r="C65" t="str">
            <v>C</v>
          </cell>
          <cell r="D65" t="str">
            <v>Aportes al ICBF</v>
          </cell>
          <cell r="E65" t="str">
            <v>C6</v>
          </cell>
        </row>
        <row r="66">
          <cell r="A66" t="str">
            <v>2.1.1.02.02.007</v>
          </cell>
          <cell r="B66">
            <v>6</v>
          </cell>
          <cell r="C66" t="str">
            <v>C</v>
          </cell>
          <cell r="D66" t="str">
            <v>Aportes al SENA</v>
          </cell>
          <cell r="E66" t="str">
            <v>C6</v>
          </cell>
        </row>
        <row r="67">
          <cell r="A67" t="str">
            <v>2.1.1.02.02.008</v>
          </cell>
          <cell r="B67">
            <v>6</v>
          </cell>
          <cell r="C67" t="str">
            <v>C</v>
          </cell>
          <cell r="D67" t="str">
            <v>Aportes a la ESAP</v>
          </cell>
          <cell r="E67" t="str">
            <v>C6</v>
          </cell>
        </row>
        <row r="68">
          <cell r="A68" t="str">
            <v>2.1.1.02.02.009</v>
          </cell>
          <cell r="B68">
            <v>6</v>
          </cell>
          <cell r="C68" t="str">
            <v>C</v>
          </cell>
          <cell r="D68" t="str">
            <v>Aportes a escuelas industriales e institutos técnicos</v>
          </cell>
          <cell r="E68" t="str">
            <v>C6</v>
          </cell>
        </row>
        <row r="69">
          <cell r="A69" t="str">
            <v>2.1.1.02.03</v>
          </cell>
          <cell r="B69">
            <v>5</v>
          </cell>
          <cell r="C69" t="str">
            <v>A</v>
          </cell>
          <cell r="D69" t="str">
            <v>Remuneraciones no constitutivas de factor salarial</v>
          </cell>
          <cell r="E69" t="str">
            <v>A5</v>
          </cell>
        </row>
        <row r="70">
          <cell r="A70" t="str">
            <v>2.1.1.02.03.001</v>
          </cell>
          <cell r="B70">
            <v>6</v>
          </cell>
          <cell r="C70" t="str">
            <v>A</v>
          </cell>
          <cell r="D70" t="str">
            <v>Prestaciones sociales</v>
          </cell>
          <cell r="E70" t="str">
            <v>A6</v>
          </cell>
        </row>
        <row r="71">
          <cell r="A71" t="str">
            <v>2.1.1.02.03.001.01</v>
          </cell>
          <cell r="B71">
            <v>7</v>
          </cell>
          <cell r="C71" t="str">
            <v>C</v>
          </cell>
          <cell r="D71" t="str">
            <v>Vacaciones</v>
          </cell>
          <cell r="E71" t="str">
            <v>C7</v>
          </cell>
        </row>
        <row r="72">
          <cell r="A72" t="str">
            <v>2.1.1.02.03.001.02</v>
          </cell>
          <cell r="B72">
            <v>7</v>
          </cell>
          <cell r="C72" t="str">
            <v>C</v>
          </cell>
          <cell r="D72" t="str">
            <v>Indemnización por vacaciones</v>
          </cell>
          <cell r="E72" t="str">
            <v>C7</v>
          </cell>
        </row>
        <row r="73">
          <cell r="A73" t="str">
            <v>2.1.1.02.03.001.03</v>
          </cell>
          <cell r="B73">
            <v>7</v>
          </cell>
          <cell r="C73" t="str">
            <v>C</v>
          </cell>
          <cell r="D73" t="str">
            <v>Bonificación especial de recreación</v>
          </cell>
          <cell r="E73" t="str">
            <v>C7</v>
          </cell>
        </row>
        <row r="74">
          <cell r="A74" t="str">
            <v>2.1.2</v>
          </cell>
          <cell r="B74">
            <v>3</v>
          </cell>
          <cell r="C74" t="str">
            <v>A</v>
          </cell>
          <cell r="D74" t="str">
            <v>Adquisición de bienes y servicios</v>
          </cell>
          <cell r="E74" t="str">
            <v>A3</v>
          </cell>
        </row>
        <row r="75">
          <cell r="A75" t="str">
            <v>2.1.2.01</v>
          </cell>
          <cell r="B75">
            <v>4</v>
          </cell>
          <cell r="C75" t="str">
            <v>A</v>
          </cell>
          <cell r="D75" t="str">
            <v>Adquisición de activos no financieros</v>
          </cell>
          <cell r="E75" t="str">
            <v>A4</v>
          </cell>
        </row>
        <row r="76">
          <cell r="A76" t="str">
            <v>2.1.2.01.01</v>
          </cell>
          <cell r="B76">
            <v>5</v>
          </cell>
          <cell r="C76" t="str">
            <v>A</v>
          </cell>
          <cell r="D76" t="str">
            <v>Activos fijos</v>
          </cell>
          <cell r="E76" t="str">
            <v>A5</v>
          </cell>
        </row>
        <row r="77">
          <cell r="A77" t="str">
            <v>2.1.2.01.01.001</v>
          </cell>
          <cell r="B77">
            <v>6</v>
          </cell>
          <cell r="C77" t="str">
            <v>A</v>
          </cell>
          <cell r="D77" t="str">
            <v>Edificaciones y estructuras</v>
          </cell>
          <cell r="E77" t="str">
            <v>A6</v>
          </cell>
        </row>
        <row r="78">
          <cell r="A78" t="str">
            <v>2.1.2.01.01.001.01</v>
          </cell>
          <cell r="B78">
            <v>7</v>
          </cell>
          <cell r="C78" t="str">
            <v>A</v>
          </cell>
          <cell r="D78" t="str">
            <v>Viviendas</v>
          </cell>
          <cell r="E78" t="str">
            <v>A7</v>
          </cell>
        </row>
        <row r="79">
          <cell r="A79" t="str">
            <v>2.1.2.01.01.001.01.01</v>
          </cell>
          <cell r="B79">
            <v>8</v>
          </cell>
          <cell r="C79" t="str">
            <v>C</v>
          </cell>
          <cell r="D79" t="str">
            <v>Edificios utilizados para residencia</v>
          </cell>
          <cell r="E79" t="str">
            <v>C8</v>
          </cell>
        </row>
        <row r="80">
          <cell r="A80" t="str">
            <v>2.1.2.01.01.001.01.02</v>
          </cell>
          <cell r="B80">
            <v>8</v>
          </cell>
          <cell r="C80" t="str">
            <v>C</v>
          </cell>
          <cell r="D80" t="str">
            <v xml:space="preserve">Casas flotantes </v>
          </cell>
          <cell r="E80" t="str">
            <v>C8</v>
          </cell>
        </row>
        <row r="81">
          <cell r="A81" t="str">
            <v>2.1.2.01.01.001.01.03</v>
          </cell>
          <cell r="B81">
            <v>8</v>
          </cell>
          <cell r="C81" t="str">
            <v>C</v>
          </cell>
          <cell r="D81" t="str">
            <v xml:space="preserve">Barcazas </v>
          </cell>
          <cell r="E81" t="str">
            <v>C8</v>
          </cell>
        </row>
        <row r="82">
          <cell r="A82" t="str">
            <v>2.1.2.01.01.001.01.04</v>
          </cell>
          <cell r="B82">
            <v>8</v>
          </cell>
          <cell r="C82" t="str">
            <v>C</v>
          </cell>
          <cell r="D82" t="str">
            <v>Viviendas móviles</v>
          </cell>
          <cell r="E82" t="str">
            <v>C8</v>
          </cell>
        </row>
        <row r="83">
          <cell r="A83" t="str">
            <v>2.1.2.01.01.001.01.05</v>
          </cell>
          <cell r="B83">
            <v>8</v>
          </cell>
          <cell r="C83" t="str">
            <v>C</v>
          </cell>
          <cell r="D83" t="str">
            <v>Coches habitación</v>
          </cell>
          <cell r="E83" t="str">
            <v>C8</v>
          </cell>
        </row>
        <row r="84">
          <cell r="A84" t="str">
            <v>2.1.2.01.01.001.01.06</v>
          </cell>
          <cell r="B84">
            <v>8</v>
          </cell>
          <cell r="C84" t="str">
            <v>C</v>
          </cell>
          <cell r="D84" t="str">
            <v>Monumentos públicos considerados principalmente como viviendas</v>
          </cell>
          <cell r="E84" t="str">
            <v>C8</v>
          </cell>
        </row>
        <row r="85">
          <cell r="A85" t="str">
            <v>2.1.2.01.01.001.01.08</v>
          </cell>
          <cell r="B85">
            <v>8</v>
          </cell>
          <cell r="C85" t="str">
            <v>C</v>
          </cell>
          <cell r="D85" t="str">
            <v xml:space="preserve">Construcciones prefabricadas </v>
          </cell>
          <cell r="E85" t="str">
            <v>C8</v>
          </cell>
        </row>
        <row r="86">
          <cell r="A86" t="str">
            <v>2.1.2.01.01.001.01.09</v>
          </cell>
          <cell r="B86">
            <v>8</v>
          </cell>
          <cell r="C86" t="str">
            <v>C</v>
          </cell>
          <cell r="D86" t="str">
            <v>Otros edificios utilizados como residencia</v>
          </cell>
          <cell r="E86" t="str">
            <v>C8</v>
          </cell>
        </row>
        <row r="87">
          <cell r="A87" t="str">
            <v>2.1.2.01.01.001.02</v>
          </cell>
          <cell r="B87">
            <v>7</v>
          </cell>
          <cell r="C87" t="str">
            <v>A</v>
          </cell>
          <cell r="D87" t="str">
            <v>Edificaciones distintas a viviendas</v>
          </cell>
          <cell r="E87" t="str">
            <v>A7</v>
          </cell>
        </row>
        <row r="88">
          <cell r="A88" t="str">
            <v>2.1.2.01.01.001.02.01</v>
          </cell>
          <cell r="B88">
            <v>8</v>
          </cell>
          <cell r="C88" t="str">
            <v>C</v>
          </cell>
          <cell r="D88" t="str">
            <v>Monumentos públicos no residenciales</v>
          </cell>
          <cell r="E88" t="str">
            <v>C8</v>
          </cell>
        </row>
        <row r="89">
          <cell r="A89" t="str">
            <v>2.1.2.01.01.001.02.02</v>
          </cell>
          <cell r="B89">
            <v>8</v>
          </cell>
          <cell r="C89" t="str">
            <v>C</v>
          </cell>
          <cell r="D89" t="str">
            <v>Edificios industriales</v>
          </cell>
          <cell r="E89" t="str">
            <v>C8</v>
          </cell>
        </row>
        <row r="90">
          <cell r="A90" t="str">
            <v>2.1.2.01.01.001.02.03</v>
          </cell>
          <cell r="B90">
            <v>8</v>
          </cell>
          <cell r="C90" t="str">
            <v>C</v>
          </cell>
          <cell r="D90" t="str">
            <v>Edificios comerciales</v>
          </cell>
          <cell r="E90" t="str">
            <v>C8</v>
          </cell>
        </row>
        <row r="91">
          <cell r="A91" t="str">
            <v>2.1.2.01.01.001.02.04</v>
          </cell>
          <cell r="B91">
            <v>8</v>
          </cell>
          <cell r="C91" t="str">
            <v>C</v>
          </cell>
          <cell r="D91" t="str">
            <v>Edificios públicos de entretenimiento</v>
          </cell>
          <cell r="E91" t="str">
            <v>C8</v>
          </cell>
        </row>
        <row r="92">
          <cell r="A92" t="str">
            <v>2.1.2.01.01.001.02.05</v>
          </cell>
          <cell r="B92">
            <v>8</v>
          </cell>
          <cell r="C92" t="str">
            <v>C</v>
          </cell>
          <cell r="D92" t="str">
            <v>Edificios de hoteles</v>
          </cell>
          <cell r="E92" t="str">
            <v>C8</v>
          </cell>
        </row>
        <row r="93">
          <cell r="A93" t="str">
            <v>2.1.2.01.01.001.02.06</v>
          </cell>
          <cell r="B93">
            <v>8</v>
          </cell>
          <cell r="C93" t="str">
            <v>C</v>
          </cell>
          <cell r="D93" t="str">
            <v>Restaurantes</v>
          </cell>
          <cell r="E93" t="str">
            <v>C8</v>
          </cell>
        </row>
        <row r="94">
          <cell r="A94" t="str">
            <v>2.1.2.01.01.001.02.07</v>
          </cell>
          <cell r="B94">
            <v>8</v>
          </cell>
          <cell r="C94" t="str">
            <v>C</v>
          </cell>
          <cell r="D94" t="str">
            <v>Edificios educativos</v>
          </cell>
          <cell r="E94" t="str">
            <v>C8</v>
          </cell>
        </row>
        <row r="95">
          <cell r="A95" t="str">
            <v>2.1.2.01.01.001.02.08</v>
          </cell>
          <cell r="B95">
            <v>8</v>
          </cell>
          <cell r="C95" t="str">
            <v>C</v>
          </cell>
          <cell r="D95" t="str">
            <v>Edificios relacionados con salud</v>
          </cell>
          <cell r="E95" t="str">
            <v>C8</v>
          </cell>
        </row>
        <row r="96">
          <cell r="A96" t="str">
            <v>2.1.2.01.01.001.02.11</v>
          </cell>
          <cell r="B96">
            <v>8</v>
          </cell>
          <cell r="C96" t="str">
            <v>C</v>
          </cell>
          <cell r="D96" t="str">
            <v>Instalaciones recreativas</v>
          </cell>
          <cell r="E96" t="str">
            <v>C8</v>
          </cell>
        </row>
        <row r="97">
          <cell r="A97" t="str">
            <v>2.1.2.01.01.001.02.12</v>
          </cell>
          <cell r="B97">
            <v>8</v>
          </cell>
          <cell r="C97" t="str">
            <v>C</v>
          </cell>
          <cell r="D97" t="str">
            <v>Centros de convenciones y congresos</v>
          </cell>
          <cell r="E97" t="str">
            <v>C8</v>
          </cell>
        </row>
        <row r="98">
          <cell r="A98" t="str">
            <v>2.1.2.01.01.001.02.13</v>
          </cell>
          <cell r="B98">
            <v>8</v>
          </cell>
          <cell r="C98" t="str">
            <v>C</v>
          </cell>
          <cell r="D98" t="str">
            <v>Edificios agrícolas no residenciales</v>
          </cell>
          <cell r="E98" t="str">
            <v>C8</v>
          </cell>
        </row>
        <row r="99">
          <cell r="A99" t="str">
            <v>2.1.2.01.01.001.02.14</v>
          </cell>
          <cell r="B99">
            <v>8</v>
          </cell>
          <cell r="C99" t="str">
            <v>C</v>
          </cell>
          <cell r="D99" t="str">
            <v>Otros edificios no residenciales</v>
          </cell>
          <cell r="E99" t="str">
            <v>C8</v>
          </cell>
        </row>
        <row r="100">
          <cell r="A100" t="str">
            <v>2.1.2.01.01.001.03</v>
          </cell>
          <cell r="B100">
            <v>7</v>
          </cell>
          <cell r="C100" t="str">
            <v>A</v>
          </cell>
          <cell r="D100" t="str">
            <v>Otras estructuras</v>
          </cell>
          <cell r="E100" t="str">
            <v>A7</v>
          </cell>
        </row>
        <row r="101">
          <cell r="A101" t="str">
            <v>2.1.2.01.01.001.03.01</v>
          </cell>
          <cell r="B101">
            <v>8</v>
          </cell>
          <cell r="C101" t="str">
            <v>C</v>
          </cell>
          <cell r="D101" t="str">
            <v xml:space="preserve">Monumentos públicos </v>
          </cell>
          <cell r="E101" t="str">
            <v>C8</v>
          </cell>
        </row>
        <row r="102">
          <cell r="A102" t="str">
            <v>2.1.2.01.01.001.03.02</v>
          </cell>
          <cell r="B102">
            <v>8</v>
          </cell>
          <cell r="C102" t="str">
            <v>C</v>
          </cell>
          <cell r="D102" t="str">
            <v>Autopistas, carreteras, calles</v>
          </cell>
          <cell r="E102" t="str">
            <v>C8</v>
          </cell>
        </row>
        <row r="103">
          <cell r="A103" t="str">
            <v>2.1.2.01.01.001.03.03</v>
          </cell>
          <cell r="B103">
            <v>8</v>
          </cell>
          <cell r="C103" t="str">
            <v>C</v>
          </cell>
          <cell r="D103" t="str">
            <v>Ferrocarriles</v>
          </cell>
          <cell r="E103" t="str">
            <v>C8</v>
          </cell>
        </row>
        <row r="104">
          <cell r="A104" t="str">
            <v>2.1.2.01.01.001.03.04</v>
          </cell>
          <cell r="B104">
            <v>8</v>
          </cell>
          <cell r="C104" t="str">
            <v>C</v>
          </cell>
          <cell r="D104" t="str">
            <v>Pistas de aterrizaje</v>
          </cell>
          <cell r="E104" t="str">
            <v>C8</v>
          </cell>
        </row>
        <row r="105">
          <cell r="A105" t="str">
            <v>2.1.2.01.01.001.03.05</v>
          </cell>
          <cell r="B105">
            <v>8</v>
          </cell>
          <cell r="C105" t="str">
            <v>C</v>
          </cell>
          <cell r="D105" t="str">
            <v>Puentes</v>
          </cell>
          <cell r="E105" t="str">
            <v>C8</v>
          </cell>
        </row>
        <row r="106">
          <cell r="A106" t="str">
            <v>2.1.2.01.01.001.03.06</v>
          </cell>
          <cell r="B106">
            <v>8</v>
          </cell>
          <cell r="C106" t="str">
            <v>C</v>
          </cell>
          <cell r="D106" t="str">
            <v>Carreteras elevadas</v>
          </cell>
          <cell r="E106" t="str">
            <v>C8</v>
          </cell>
        </row>
        <row r="107">
          <cell r="A107" t="str">
            <v>2.1.2.01.01.001.03.07</v>
          </cell>
          <cell r="B107">
            <v>8</v>
          </cell>
          <cell r="C107" t="str">
            <v>C</v>
          </cell>
          <cell r="D107" t="str">
            <v>Túneles</v>
          </cell>
          <cell r="E107" t="str">
            <v>C8</v>
          </cell>
        </row>
        <row r="108">
          <cell r="A108" t="str">
            <v>2.1.2.01.01.001.03.08</v>
          </cell>
          <cell r="B108">
            <v>8</v>
          </cell>
          <cell r="C108" t="str">
            <v>C</v>
          </cell>
          <cell r="D108" t="str">
            <v>Acueductos y otros conductos de suministros de aguas, excepto gasoductos</v>
          </cell>
          <cell r="E108" t="str">
            <v>C8</v>
          </cell>
        </row>
        <row r="109">
          <cell r="A109" t="str">
            <v>2.1.2.01.01.001.03.09</v>
          </cell>
          <cell r="B109">
            <v>8</v>
          </cell>
          <cell r="C109" t="str">
            <v>C</v>
          </cell>
          <cell r="D109" t="str">
            <v>Puertos, vías navegables e instalaciones conexas</v>
          </cell>
          <cell r="E109" t="str">
            <v>C8</v>
          </cell>
        </row>
        <row r="110">
          <cell r="A110" t="str">
            <v>2.1.2.01.01.001.03.10</v>
          </cell>
          <cell r="B110">
            <v>8</v>
          </cell>
          <cell r="C110" t="str">
            <v>C</v>
          </cell>
          <cell r="D110" t="str">
            <v>Represas</v>
          </cell>
          <cell r="E110" t="str">
            <v>C8</v>
          </cell>
        </row>
        <row r="111">
          <cell r="A111" t="str">
            <v>2.1.2.01.01.001.03.11</v>
          </cell>
          <cell r="B111">
            <v>8</v>
          </cell>
          <cell r="C111" t="str">
            <v>C</v>
          </cell>
          <cell r="D111" t="str">
            <v>Sistemas de riego y obras hidráulicas</v>
          </cell>
          <cell r="E111" t="str">
            <v>C8</v>
          </cell>
        </row>
        <row r="112">
          <cell r="A112" t="str">
            <v>2.1.2.01.01.001.03.12</v>
          </cell>
          <cell r="B112">
            <v>8</v>
          </cell>
          <cell r="C112" t="str">
            <v>C</v>
          </cell>
          <cell r="D112" t="str">
            <v>Tuberías de larga distancia</v>
          </cell>
          <cell r="E112" t="str">
            <v>C8</v>
          </cell>
        </row>
        <row r="113">
          <cell r="A113" t="str">
            <v>2.1.2.01.01.001.03.13</v>
          </cell>
          <cell r="B113">
            <v>8</v>
          </cell>
          <cell r="C113" t="str">
            <v>C</v>
          </cell>
          <cell r="D113" t="str">
            <v>Obras para la comunicación de larga distancia y las líneas eléctricas (cables)</v>
          </cell>
          <cell r="E113" t="str">
            <v>C8</v>
          </cell>
        </row>
        <row r="114">
          <cell r="A114" t="str">
            <v>2.1.2.01.01.001.03.14</v>
          </cell>
          <cell r="B114">
            <v>8</v>
          </cell>
          <cell r="C114" t="str">
            <v>C</v>
          </cell>
          <cell r="D114" t="str">
            <v>Gasoductos y oleoductos</v>
          </cell>
          <cell r="E114" t="str">
            <v>C8</v>
          </cell>
        </row>
        <row r="115">
          <cell r="A115" t="str">
            <v>2.1.2.01.01.001.03.15</v>
          </cell>
          <cell r="B115">
            <v>8</v>
          </cell>
          <cell r="C115" t="str">
            <v>C</v>
          </cell>
          <cell r="D115" t="str">
            <v>Cables locales y obras conexas</v>
          </cell>
          <cell r="E115" t="str">
            <v>C8</v>
          </cell>
        </row>
        <row r="116">
          <cell r="A116" t="str">
            <v>2.1.2.01.01.001.03.16</v>
          </cell>
          <cell r="B116">
            <v>8</v>
          </cell>
          <cell r="C116" t="str">
            <v>C</v>
          </cell>
          <cell r="D116" t="str">
            <v>Alcantarillas y plantas de tratamiento de agua</v>
          </cell>
          <cell r="E116" t="str">
            <v>C8</v>
          </cell>
        </row>
        <row r="117">
          <cell r="A117" t="str">
            <v>2.1.2.01.01.001.03.17</v>
          </cell>
          <cell r="B117">
            <v>8</v>
          </cell>
          <cell r="C117" t="str">
            <v>C</v>
          </cell>
          <cell r="D117" t="str">
            <v>Construcciones en minas y plantas industriales</v>
          </cell>
          <cell r="E117" t="str">
            <v>C8</v>
          </cell>
        </row>
        <row r="118">
          <cell r="A118" t="str">
            <v>2.1.2.01.01.001.03.18</v>
          </cell>
          <cell r="B118">
            <v>8</v>
          </cell>
          <cell r="C118" t="str">
            <v>C</v>
          </cell>
          <cell r="D118" t="str">
            <v>Construcciones deportivas al aire libre</v>
          </cell>
          <cell r="E118" t="str">
            <v>C8</v>
          </cell>
        </row>
        <row r="119">
          <cell r="A119" t="str">
            <v>2.1.2.01.01.001.03.19</v>
          </cell>
          <cell r="B119">
            <v>8</v>
          </cell>
          <cell r="C119" t="str">
            <v>C</v>
          </cell>
          <cell r="D119" t="str">
            <v>Otras obras de ingeniería civil</v>
          </cell>
          <cell r="E119" t="str">
            <v>C8</v>
          </cell>
        </row>
        <row r="120">
          <cell r="A120" t="str">
            <v>2.1.2.01.01.001.04</v>
          </cell>
          <cell r="B120">
            <v>7</v>
          </cell>
          <cell r="C120" t="str">
            <v>C</v>
          </cell>
          <cell r="D120" t="str">
            <v>Mejoras de tierras y terrenos</v>
          </cell>
          <cell r="E120" t="str">
            <v>C7</v>
          </cell>
        </row>
        <row r="121">
          <cell r="A121" t="str">
            <v>2.1.2.01.01.003</v>
          </cell>
          <cell r="B121">
            <v>6</v>
          </cell>
          <cell r="C121" t="str">
            <v>A</v>
          </cell>
          <cell r="D121" t="str">
            <v>Maquinaria y equipo</v>
          </cell>
          <cell r="E121" t="str">
            <v>A6</v>
          </cell>
        </row>
        <row r="122">
          <cell r="A122" t="str">
            <v>2.1.2.01.01.003.01</v>
          </cell>
          <cell r="B122">
            <v>7</v>
          </cell>
          <cell r="C122" t="str">
            <v>A</v>
          </cell>
          <cell r="D122" t="str">
            <v>Maquinaria para uso general</v>
          </cell>
          <cell r="E122" t="str">
            <v>A7</v>
          </cell>
        </row>
        <row r="123">
          <cell r="A123" t="str">
            <v>2.1.2.01.01.003.01.01</v>
          </cell>
          <cell r="B123">
            <v>8</v>
          </cell>
          <cell r="C123" t="str">
            <v>C</v>
          </cell>
          <cell r="D123" t="str">
            <v>Motores y turbinas y sus partes</v>
          </cell>
          <cell r="E123" t="str">
            <v>C8</v>
          </cell>
        </row>
        <row r="124">
          <cell r="A124" t="str">
            <v>2.1.2.01.01.003.01.02</v>
          </cell>
          <cell r="B124">
            <v>8</v>
          </cell>
          <cell r="C124" t="str">
            <v>C</v>
          </cell>
          <cell r="D124" t="str">
            <v>Bombas, compresores, motores de fuerza hidráulica y motores de potencia neumática y válvulas y sus partes y piezas</v>
          </cell>
          <cell r="E124" t="str">
            <v>C8</v>
          </cell>
        </row>
        <row r="125">
          <cell r="A125" t="str">
            <v>2.1.2.01.01.003.01.03</v>
          </cell>
          <cell r="B125">
            <v>8</v>
          </cell>
          <cell r="C125" t="str">
            <v>C</v>
          </cell>
          <cell r="D125" t="str">
            <v>Cojines, engranajes, ruedas de ficción y elementos de transmisión y sus partes y piezas</v>
          </cell>
          <cell r="E125" t="str">
            <v>C8</v>
          </cell>
        </row>
        <row r="126">
          <cell r="A126" t="str">
            <v>2.1.2.01.01.003.01.04</v>
          </cell>
          <cell r="B126">
            <v>8</v>
          </cell>
          <cell r="C126" t="str">
            <v>C</v>
          </cell>
          <cell r="D126" t="str">
            <v>Hornos y quemadores para alimentación de hogares y sus partes y piezas</v>
          </cell>
          <cell r="E126" t="str">
            <v>C8</v>
          </cell>
        </row>
        <row r="127">
          <cell r="A127" t="str">
            <v>2.1.2.01.01.003.01.05</v>
          </cell>
          <cell r="B127">
            <v>8</v>
          </cell>
          <cell r="C127" t="str">
            <v>C</v>
          </cell>
          <cell r="D127" t="str">
            <v>Equipos de elevación y manipulación y sus partes y piezas</v>
          </cell>
          <cell r="E127" t="str">
            <v>C8</v>
          </cell>
        </row>
        <row r="128">
          <cell r="A128" t="str">
            <v>2.1.2.01.01.003.01.06</v>
          </cell>
          <cell r="B128">
            <v>8</v>
          </cell>
          <cell r="C128" t="str">
            <v>C</v>
          </cell>
          <cell r="D128" t="str">
            <v>Otras máquinas para usos generales y sus partes y piezas</v>
          </cell>
          <cell r="E128" t="str">
            <v>C8</v>
          </cell>
        </row>
        <row r="129">
          <cell r="A129" t="str">
            <v>2.1.2.01.01.003.02</v>
          </cell>
          <cell r="B129">
            <v>7</v>
          </cell>
          <cell r="C129" t="str">
            <v>A</v>
          </cell>
          <cell r="D129" t="str">
            <v>Maquinaria para usos especiales</v>
          </cell>
          <cell r="E129" t="str">
            <v>A7</v>
          </cell>
        </row>
        <row r="130">
          <cell r="A130" t="str">
            <v>2.1.2.01.01.003.02.01</v>
          </cell>
          <cell r="B130">
            <v>8</v>
          </cell>
          <cell r="C130" t="str">
            <v>C</v>
          </cell>
          <cell r="D130" t="str">
            <v>Maquinaria agropecuaria o silvícola y sus partes y piezas</v>
          </cell>
          <cell r="E130" t="str">
            <v>C8</v>
          </cell>
        </row>
        <row r="131">
          <cell r="A131" t="str">
            <v>2.1.2.01.01.003.02.02</v>
          </cell>
          <cell r="B131">
            <v>8</v>
          </cell>
          <cell r="C131" t="str">
            <v>C</v>
          </cell>
          <cell r="D131" t="str">
            <v>Máquinas herramientas y sus partes, piezas y accesorios</v>
          </cell>
          <cell r="E131" t="str">
            <v>C8</v>
          </cell>
        </row>
        <row r="132">
          <cell r="A132" t="str">
            <v>2.1.2.01.01.003.02.03</v>
          </cell>
          <cell r="B132">
            <v>8</v>
          </cell>
          <cell r="C132" t="str">
            <v>C</v>
          </cell>
          <cell r="D132" t="str">
            <v>Maquinaria para la industria metalúrgica y sus partes y piezas</v>
          </cell>
          <cell r="E132" t="str">
            <v>C8</v>
          </cell>
        </row>
        <row r="133">
          <cell r="A133" t="str">
            <v>2.1.2.01.01.003.02.04</v>
          </cell>
          <cell r="B133">
            <v>8</v>
          </cell>
          <cell r="C133" t="str">
            <v>C</v>
          </cell>
          <cell r="D133" t="str">
            <v>Maquinaria para la minería, la explotación de canteras y la construcción y sus partes y piezas</v>
          </cell>
          <cell r="E133" t="str">
            <v>C8</v>
          </cell>
        </row>
        <row r="134">
          <cell r="A134" t="str">
            <v>2.1.2.01.01.003.02.05</v>
          </cell>
          <cell r="B134">
            <v>8</v>
          </cell>
          <cell r="C134" t="str">
            <v>C</v>
          </cell>
          <cell r="D134" t="str">
            <v>Maquinaria para la elaboración de alimentos, bebidas y tabaco, y sus partes y piezas</v>
          </cell>
          <cell r="E134" t="str">
            <v>C8</v>
          </cell>
        </row>
        <row r="135">
          <cell r="A135" t="str">
            <v>2.1.2.01.01.003.02.06</v>
          </cell>
          <cell r="B135">
            <v>8</v>
          </cell>
          <cell r="C135" t="str">
            <v>C</v>
          </cell>
          <cell r="D135" t="str">
            <v>Maquinaria para la fabricación de textiles, prendas de vestir y artículos de cuero, y sus partes y piezas</v>
          </cell>
          <cell r="E135" t="str">
            <v>C8</v>
          </cell>
        </row>
        <row r="136">
          <cell r="A136" t="str">
            <v>2.1.2.01.01.003.02.07</v>
          </cell>
          <cell r="B136">
            <v>8</v>
          </cell>
          <cell r="C136" t="str">
            <v>C</v>
          </cell>
          <cell r="D136" t="str">
            <v>Aparatos de uso doméstico y sus partes y piezas</v>
          </cell>
          <cell r="E136" t="str">
            <v>C8</v>
          </cell>
        </row>
        <row r="137">
          <cell r="A137" t="str">
            <v>2.1.2.01.01.003.02.08</v>
          </cell>
          <cell r="B137">
            <v>8</v>
          </cell>
          <cell r="C137" t="str">
            <v>C</v>
          </cell>
          <cell r="D137" t="str">
            <v>Otra maquinaria para usos especiales y sus partes y piezas</v>
          </cell>
          <cell r="E137" t="str">
            <v>C8</v>
          </cell>
        </row>
        <row r="138">
          <cell r="A138" t="str">
            <v>2.1.2.01.01.003.03</v>
          </cell>
          <cell r="B138">
            <v>7</v>
          </cell>
          <cell r="C138" t="str">
            <v>A</v>
          </cell>
          <cell r="D138" t="str">
            <v>Maquinaria de oficina, contabilidad e informática</v>
          </cell>
          <cell r="E138" t="str">
            <v>A7</v>
          </cell>
        </row>
        <row r="139">
          <cell r="A139" t="str">
            <v>2.1.2.01.01.003.03.01</v>
          </cell>
          <cell r="B139">
            <v>8</v>
          </cell>
          <cell r="C139" t="str">
            <v>C</v>
          </cell>
          <cell r="D139" t="str">
            <v>Máquinas para oficina y contabilidad, y sus partes y accesorios</v>
          </cell>
          <cell r="E139" t="str">
            <v>C8</v>
          </cell>
        </row>
        <row r="140">
          <cell r="A140" t="str">
            <v>2.1.2.01.01.003.03.02</v>
          </cell>
          <cell r="B140">
            <v>8</v>
          </cell>
          <cell r="C140" t="str">
            <v>C</v>
          </cell>
          <cell r="D140" t="str">
            <v>Maquinaria de informática y sus partes, piezas y accesorios</v>
          </cell>
          <cell r="E140" t="str">
            <v>C8</v>
          </cell>
        </row>
        <row r="141">
          <cell r="A141" t="str">
            <v>2.1.2.01.01.003.04</v>
          </cell>
          <cell r="B141">
            <v>7</v>
          </cell>
          <cell r="C141" t="str">
            <v>A</v>
          </cell>
          <cell r="D141" t="str">
            <v>Maquinaria y aparatos eléctricos</v>
          </cell>
          <cell r="E141" t="str">
            <v>A7</v>
          </cell>
        </row>
        <row r="142">
          <cell r="A142" t="str">
            <v>2.1.2.01.01.003.04.01</v>
          </cell>
          <cell r="B142">
            <v>8</v>
          </cell>
          <cell r="C142" t="str">
            <v>C</v>
          </cell>
          <cell r="D142" t="str">
            <v>Motores, generadores y transformadores eléctricos y sus partes y piezas</v>
          </cell>
          <cell r="E142" t="str">
            <v>C8</v>
          </cell>
        </row>
        <row r="143">
          <cell r="A143" t="str">
            <v>2.1.2.01.01.003.04.02</v>
          </cell>
          <cell r="B143">
            <v>8</v>
          </cell>
          <cell r="C143" t="str">
            <v>C</v>
          </cell>
          <cell r="D143" t="str">
            <v>Aparatos de control eléctrico y distribución de electricidad y sus partes y piezas</v>
          </cell>
          <cell r="E143" t="str">
            <v>C8</v>
          </cell>
        </row>
        <row r="144">
          <cell r="A144" t="str">
            <v>2.1.2.01.01.003.04.03</v>
          </cell>
          <cell r="B144">
            <v>8</v>
          </cell>
          <cell r="C144" t="str">
            <v>C</v>
          </cell>
          <cell r="D144" t="str">
            <v>Hilos y cables aislados; cable de fibra óptica</v>
          </cell>
          <cell r="E144" t="str">
            <v>C8</v>
          </cell>
        </row>
        <row r="145">
          <cell r="A145" t="str">
            <v>2.1.2.01.01.003.04.04</v>
          </cell>
          <cell r="B145">
            <v>8</v>
          </cell>
          <cell r="C145" t="str">
            <v>C</v>
          </cell>
          <cell r="D145" t="str">
            <v>Acumuladores, pilas y baterías primarias y sus partes y piezas</v>
          </cell>
          <cell r="E145" t="str">
            <v>C8</v>
          </cell>
        </row>
        <row r="146">
          <cell r="A146" t="str">
            <v>2.1.2.01.01.003.04.05</v>
          </cell>
          <cell r="B146">
            <v>8</v>
          </cell>
          <cell r="C146" t="str">
            <v>C</v>
          </cell>
          <cell r="D146" t="str">
            <v>Lámparas eléctricas de incandescencia o descarga; lámparas de arco, equipo para alumbrado eléctrico; sus partes y piezas</v>
          </cell>
          <cell r="E146" t="str">
            <v>C8</v>
          </cell>
        </row>
        <row r="147">
          <cell r="A147" t="str">
            <v>2.1.2.01.01.003.04.06</v>
          </cell>
          <cell r="B147">
            <v>8</v>
          </cell>
          <cell r="C147" t="str">
            <v>C</v>
          </cell>
          <cell r="D147" t="str">
            <v>Otro equipo eléctrico y sus partes y piezas</v>
          </cell>
          <cell r="E147" t="str">
            <v>C8</v>
          </cell>
        </row>
        <row r="148">
          <cell r="A148" t="str">
            <v>2.1.2.01.01.003.05</v>
          </cell>
          <cell r="B148">
            <v>7</v>
          </cell>
          <cell r="C148" t="str">
            <v>A</v>
          </cell>
          <cell r="D148" t="str">
            <v>Equipo y aparatos de radio, televisión y comunicaciones</v>
          </cell>
          <cell r="E148" t="str">
            <v>A7</v>
          </cell>
        </row>
        <row r="149">
          <cell r="A149" t="str">
            <v>2.1.2.01.01.003.05.01</v>
          </cell>
          <cell r="B149">
            <v>8</v>
          </cell>
          <cell r="C149" t="str">
            <v>C</v>
          </cell>
          <cell r="D149" t="str">
            <v>Válvulas y tubos electrónicos; componentes electrónicos; sus partes y piezas</v>
          </cell>
          <cell r="E149" t="str">
            <v>C8</v>
          </cell>
        </row>
        <row r="150">
          <cell r="A150" t="str">
            <v>2.1.2.01.01.003.05.02</v>
          </cell>
          <cell r="B150">
            <v>8</v>
          </cell>
          <cell r="C150" t="str">
            <v>C</v>
          </cell>
          <cell r="D150" t="str">
            <v>Aparatos transmisores de televisión y radio; televisión, video y cámaras digitales; teléfonos</v>
          </cell>
          <cell r="E150" t="str">
            <v>C8</v>
          </cell>
        </row>
        <row r="151">
          <cell r="A151" t="str">
            <v>2.1.2.01.01.003.05.03</v>
          </cell>
          <cell r="B151">
            <v>8</v>
          </cell>
          <cell r="C151" t="str">
            <v>C</v>
          </cell>
          <cell r="D151" t="str">
            <v>Radiorreceptores y receptores de televisión; aparatos para la grabación y reproducción de sonido y video; micrófonos, altavoces, amplificadores, etc.</v>
          </cell>
          <cell r="E151" t="str">
            <v>C8</v>
          </cell>
        </row>
        <row r="152">
          <cell r="A152" t="str">
            <v>2.1.2.01.01.003.05.04</v>
          </cell>
          <cell r="B152">
            <v>8</v>
          </cell>
          <cell r="C152" t="str">
            <v>C</v>
          </cell>
          <cell r="D152" t="str">
            <v>Partes y piezas de los productos de las clases 4721 a 4733 y 4822</v>
          </cell>
          <cell r="E152" t="str">
            <v>C8</v>
          </cell>
        </row>
        <row r="153">
          <cell r="A153" t="str">
            <v>2.1.2.01.01.003.05.05</v>
          </cell>
          <cell r="B153">
            <v>8</v>
          </cell>
          <cell r="C153" t="str">
            <v>C</v>
          </cell>
          <cell r="D153" t="str">
            <v>Discos, cintas, dispositivos de almacenamiento en estado sólido no volátiles y otros medios, no grabados</v>
          </cell>
          <cell r="E153" t="str">
            <v>C8</v>
          </cell>
        </row>
        <row r="154">
          <cell r="A154" t="str">
            <v>2.1.2.01.01.003.05.06</v>
          </cell>
          <cell r="B154">
            <v>8</v>
          </cell>
          <cell r="C154" t="str">
            <v>C</v>
          </cell>
          <cell r="D154" t="str">
            <v>Grabaciones de audio, video y otros discos, cintas y otros medios físicos</v>
          </cell>
          <cell r="E154" t="str">
            <v>C8</v>
          </cell>
        </row>
        <row r="155">
          <cell r="A155" t="str">
            <v>2.1.2.01.01.003.05.07</v>
          </cell>
          <cell r="B155">
            <v>8</v>
          </cell>
          <cell r="C155" t="str">
            <v>C</v>
          </cell>
          <cell r="D155" t="str">
            <v>Tarjetas con bandas magnéticas o plaquetas (chip)</v>
          </cell>
          <cell r="E155" t="str">
            <v>C8</v>
          </cell>
        </row>
        <row r="156">
          <cell r="A156" t="str">
            <v>2.1.2.01.01.003.06</v>
          </cell>
          <cell r="B156">
            <v>7</v>
          </cell>
          <cell r="C156" t="str">
            <v>A</v>
          </cell>
          <cell r="D156" t="str">
            <v>Aparatos médicos, instrumentos ópticos y de precisión, relojes</v>
          </cell>
          <cell r="E156" t="str">
            <v>A7</v>
          </cell>
        </row>
        <row r="157">
          <cell r="A157" t="str">
            <v>2.1.2.01.01.003.06.01</v>
          </cell>
          <cell r="B157">
            <v>8</v>
          </cell>
          <cell r="C157" t="str">
            <v>C</v>
          </cell>
          <cell r="D157" t="str">
            <v>Aparatos médicos y quirúrgicos y aparatos ortésicos y protésicos</v>
          </cell>
          <cell r="E157" t="str">
            <v>C8</v>
          </cell>
        </row>
        <row r="158">
          <cell r="A158" t="str">
            <v>2.1.2.01.01.003.06.02</v>
          </cell>
          <cell r="B158">
            <v>8</v>
          </cell>
          <cell r="C158" t="str">
            <v>C</v>
          </cell>
          <cell r="D158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E158" t="str">
            <v>C8</v>
          </cell>
        </row>
        <row r="159">
          <cell r="A159" t="str">
            <v>2.1.2.01.01.003.06.03</v>
          </cell>
          <cell r="B159">
            <v>8</v>
          </cell>
          <cell r="C159" t="str">
            <v>C</v>
          </cell>
          <cell r="D159" t="str">
            <v>Instrumentos ópticos y equipo fotográfico; partes, piezas y accesorios</v>
          </cell>
          <cell r="E159" t="str">
            <v>C8</v>
          </cell>
        </row>
        <row r="160">
          <cell r="A160" t="str">
            <v>2.1.2.01.01.003.06.04</v>
          </cell>
          <cell r="B160">
            <v>8</v>
          </cell>
          <cell r="C160" t="str">
            <v>C</v>
          </cell>
          <cell r="D160" t="str">
            <v>Relojes y sus partes y piezas</v>
          </cell>
          <cell r="E160" t="str">
            <v>C8</v>
          </cell>
        </row>
        <row r="161">
          <cell r="A161" t="str">
            <v>2.1.2.01.01.003.07</v>
          </cell>
          <cell r="B161">
            <v>7</v>
          </cell>
          <cell r="C161" t="str">
            <v>A</v>
          </cell>
          <cell r="D161" t="str">
            <v>Equipo de transporte</v>
          </cell>
          <cell r="E161" t="str">
            <v>A7</v>
          </cell>
        </row>
        <row r="162">
          <cell r="A162" t="str">
            <v>2.1.2.01.01.003.07.01</v>
          </cell>
          <cell r="B162">
            <v>8</v>
          </cell>
          <cell r="C162" t="str">
            <v>C</v>
          </cell>
          <cell r="D162" t="str">
            <v>Vehículos automotores, remolques y semirremolques; y sus partes, piezas y accesorios</v>
          </cell>
          <cell r="E162" t="str">
            <v>C8</v>
          </cell>
        </row>
        <row r="163">
          <cell r="A163" t="str">
            <v>2.1.2.01.01.003.07.02</v>
          </cell>
          <cell r="B163">
            <v>8</v>
          </cell>
          <cell r="C163" t="str">
            <v>C</v>
          </cell>
          <cell r="D163" t="str">
            <v>Carrocerías (incluso cabinas) para vehículos automotores; remolques y semirremolques; y sus partes, piezas y accesorios</v>
          </cell>
          <cell r="E163" t="str">
            <v>C8</v>
          </cell>
        </row>
        <row r="164">
          <cell r="A164" t="str">
            <v>2.1.2.01.01.003.07.03</v>
          </cell>
          <cell r="B164">
            <v>8</v>
          </cell>
          <cell r="C164" t="str">
            <v>C</v>
          </cell>
          <cell r="D164" t="str">
            <v>Buques</v>
          </cell>
          <cell r="E164" t="str">
            <v>C8</v>
          </cell>
        </row>
        <row r="165">
          <cell r="A165" t="str">
            <v>2.1.2.01.01.003.07.04</v>
          </cell>
          <cell r="B165">
            <v>8</v>
          </cell>
          <cell r="C165" t="str">
            <v>C</v>
          </cell>
          <cell r="D165" t="str">
            <v>Embarcaciones para deportes y recreo</v>
          </cell>
          <cell r="E165" t="str">
            <v>C8</v>
          </cell>
        </row>
        <row r="166">
          <cell r="A166" t="str">
            <v>2.1.2.01.01.003.07.05</v>
          </cell>
          <cell r="B166">
            <v>8</v>
          </cell>
          <cell r="C166" t="str">
            <v>C</v>
          </cell>
          <cell r="D166" t="str">
            <v>Locomotoras y material rodante de ferrocarril y tranvía, y sus partes y piezas</v>
          </cell>
          <cell r="E166" t="str">
            <v>C8</v>
          </cell>
        </row>
        <row r="167">
          <cell r="A167" t="str">
            <v>2.1.2.01.01.003.07.06</v>
          </cell>
          <cell r="B167">
            <v>8</v>
          </cell>
          <cell r="C167" t="str">
            <v>C</v>
          </cell>
          <cell r="D167" t="str">
            <v>Aeronaves y naves espaciales, y sus partes y piezas</v>
          </cell>
          <cell r="E167" t="str">
            <v>C8</v>
          </cell>
        </row>
        <row r="168">
          <cell r="A168" t="str">
            <v>2.1.2.01.01.003.07.07</v>
          </cell>
          <cell r="B168">
            <v>8</v>
          </cell>
          <cell r="C168" t="str">
            <v>A</v>
          </cell>
          <cell r="D168" t="str">
            <v>Otro equipo de transporte, y sus partes y piezas</v>
          </cell>
          <cell r="E168" t="str">
            <v>A8</v>
          </cell>
        </row>
        <row r="169">
          <cell r="A169" t="str">
            <v>2.1.2.01.01.003.07.07.01</v>
          </cell>
          <cell r="B169">
            <v>9</v>
          </cell>
          <cell r="C169" t="str">
            <v>C</v>
          </cell>
          <cell r="D169" t="str">
            <v>Motocicletas y sidecares (vehículos laterales a las motocicletas)</v>
          </cell>
          <cell r="E169" t="str">
            <v>C9</v>
          </cell>
        </row>
        <row r="170">
          <cell r="A170" t="str">
            <v>2.1.2.01.01.003.07.07.02</v>
          </cell>
          <cell r="B170">
            <v>9</v>
          </cell>
          <cell r="C170" t="str">
            <v>C</v>
          </cell>
          <cell r="D170" t="str">
            <v>Bicicletas y sillones de ruedas para discapacitados</v>
          </cell>
          <cell r="E170" t="str">
            <v>C9</v>
          </cell>
        </row>
        <row r="171">
          <cell r="A171" t="str">
            <v>2.1.2.01.01.003.07.07.03</v>
          </cell>
          <cell r="B171">
            <v>9</v>
          </cell>
          <cell r="C171" t="str">
            <v>C</v>
          </cell>
          <cell r="D171" t="str">
            <v>Vehículos n.c.p. sin propulsión mecánica</v>
          </cell>
          <cell r="E171" t="str">
            <v>C9</v>
          </cell>
        </row>
        <row r="172">
          <cell r="A172" t="str">
            <v>2.1.2.01.01.003.07.07.04</v>
          </cell>
          <cell r="B172">
            <v>9</v>
          </cell>
          <cell r="C172" t="str">
            <v>C</v>
          </cell>
          <cell r="D172" t="str">
            <v>Partes y piezas para los productos de las clases 4991 y 4992</v>
          </cell>
          <cell r="E172" t="str">
            <v>C9</v>
          </cell>
        </row>
        <row r="173">
          <cell r="A173" t="str">
            <v>2.1.2.01.01.004</v>
          </cell>
          <cell r="B173">
            <v>6</v>
          </cell>
          <cell r="C173" t="str">
            <v>A</v>
          </cell>
          <cell r="D173" t="str">
            <v>Activos fijos no clasificados como maquinaria y equipo</v>
          </cell>
          <cell r="E173" t="str">
            <v>A6</v>
          </cell>
        </row>
        <row r="174">
          <cell r="A174" t="str">
            <v>2.1.2.01.01.004.01</v>
          </cell>
          <cell r="B174">
            <v>7</v>
          </cell>
          <cell r="C174" t="str">
            <v>A</v>
          </cell>
          <cell r="D174" t="str">
            <v>Muebles, instrumentos musicales, artículos de deporte y antigüedades</v>
          </cell>
          <cell r="E174" t="str">
            <v>A7</v>
          </cell>
        </row>
        <row r="175">
          <cell r="A175" t="str">
            <v>2.1.2.01.01.004.01.01</v>
          </cell>
          <cell r="B175">
            <v>8</v>
          </cell>
          <cell r="C175" t="str">
            <v>A</v>
          </cell>
          <cell r="D175" t="str">
            <v>Muebles</v>
          </cell>
          <cell r="E175" t="str">
            <v>A8</v>
          </cell>
        </row>
        <row r="176">
          <cell r="A176" t="str">
            <v>2.1.2.01.01.004.01.01.01</v>
          </cell>
          <cell r="B176">
            <v>9</v>
          </cell>
          <cell r="C176" t="str">
            <v>C</v>
          </cell>
          <cell r="D176" t="str">
            <v>Asientos</v>
          </cell>
          <cell r="E176" t="str">
            <v>C9</v>
          </cell>
        </row>
        <row r="177">
          <cell r="A177" t="str">
            <v>2.1.2.01.01.004.01.01.02</v>
          </cell>
          <cell r="B177">
            <v>9</v>
          </cell>
          <cell r="C177" t="str">
            <v>C</v>
          </cell>
          <cell r="D177" t="str">
            <v>Muebles del tipo utilizado en la oficina</v>
          </cell>
          <cell r="E177" t="str">
            <v>C9</v>
          </cell>
        </row>
        <row r="178">
          <cell r="A178" t="str">
            <v>2.1.2.01.01.004.01.01.03</v>
          </cell>
          <cell r="B178">
            <v>9</v>
          </cell>
          <cell r="C178" t="str">
            <v>C</v>
          </cell>
          <cell r="D178" t="str">
            <v>Muebles de madera, del tipo usado en la cocina</v>
          </cell>
          <cell r="E178" t="str">
            <v>C9</v>
          </cell>
        </row>
        <row r="179">
          <cell r="A179" t="str">
            <v>2.1.2.01.01.004.01.01.04</v>
          </cell>
          <cell r="B179">
            <v>9</v>
          </cell>
          <cell r="C179" t="str">
            <v>C</v>
          </cell>
          <cell r="D179" t="str">
            <v>Otros muebles N.C.P.</v>
          </cell>
          <cell r="E179" t="str">
            <v>C9</v>
          </cell>
        </row>
        <row r="180">
          <cell r="A180" t="str">
            <v>2.1.2.01.01.004.01.01.05</v>
          </cell>
          <cell r="B180">
            <v>9</v>
          </cell>
          <cell r="C180" t="str">
            <v>C</v>
          </cell>
          <cell r="D180" t="str">
            <v>Somieres, colchones con muebles, rellenos o guarnecidos interiormente con cualquier material, de caucho o plásticos celulares, recubiertos o no</v>
          </cell>
          <cell r="E180" t="str">
            <v>C9</v>
          </cell>
        </row>
        <row r="181">
          <cell r="A181" t="str">
            <v>2.1.2.01.01.004.01.01.06</v>
          </cell>
          <cell r="B181">
            <v>9</v>
          </cell>
          <cell r="C181" t="str">
            <v>C</v>
          </cell>
          <cell r="D181" t="str">
            <v>Partes y piezas de muebles</v>
          </cell>
          <cell r="E181" t="str">
            <v>C9</v>
          </cell>
        </row>
        <row r="182">
          <cell r="A182" t="str">
            <v>2.1.2.01.01.004.01.02</v>
          </cell>
          <cell r="B182">
            <v>8</v>
          </cell>
          <cell r="C182" t="str">
            <v>C</v>
          </cell>
          <cell r="D182" t="str">
            <v>Instrumentos musicales</v>
          </cell>
          <cell r="E182" t="str">
            <v>C8</v>
          </cell>
        </row>
        <row r="183">
          <cell r="A183" t="str">
            <v>2.1.2.01.01.004.01.03</v>
          </cell>
          <cell r="B183">
            <v>8</v>
          </cell>
          <cell r="C183" t="str">
            <v>C</v>
          </cell>
          <cell r="D183" t="str">
            <v>Artículos de deporte</v>
          </cell>
          <cell r="E183" t="str">
            <v>C8</v>
          </cell>
        </row>
        <row r="184">
          <cell r="A184" t="str">
            <v>2.1.2.01.01.004.01.04</v>
          </cell>
          <cell r="B184">
            <v>8</v>
          </cell>
          <cell r="C184" t="str">
            <v>C</v>
          </cell>
          <cell r="D184" t="str">
            <v>Antigüedades u otros objetos de arte</v>
          </cell>
          <cell r="E184" t="str">
            <v>C8</v>
          </cell>
        </row>
        <row r="185">
          <cell r="A185" t="str">
            <v>2.1.2.01.01.005</v>
          </cell>
          <cell r="B185">
            <v>6</v>
          </cell>
          <cell r="C185" t="str">
            <v>A</v>
          </cell>
          <cell r="D185" t="str">
            <v>Otros activos fijos</v>
          </cell>
          <cell r="E185" t="str">
            <v>A6</v>
          </cell>
        </row>
        <row r="186">
          <cell r="A186" t="str">
            <v>2.1.2.01.01.005.01</v>
          </cell>
          <cell r="B186">
            <v>7</v>
          </cell>
          <cell r="C186" t="str">
            <v>A</v>
          </cell>
          <cell r="D186" t="str">
            <v>Recursos biológicos cultivados</v>
          </cell>
          <cell r="E186" t="str">
            <v>A7</v>
          </cell>
        </row>
        <row r="187">
          <cell r="A187" t="str">
            <v>2.1.2.01.01.005.01.01</v>
          </cell>
          <cell r="B187">
            <v>8</v>
          </cell>
          <cell r="C187" t="str">
            <v>A</v>
          </cell>
          <cell r="D187" t="str">
            <v xml:space="preserve">Recursos animales que generan productos en forma repetida  </v>
          </cell>
          <cell r="E187" t="str">
            <v>A8</v>
          </cell>
        </row>
        <row r="188">
          <cell r="A188" t="str">
            <v>2.1.2.01.01.005.01.01.01</v>
          </cell>
          <cell r="B188">
            <v>9</v>
          </cell>
          <cell r="C188" t="str">
            <v>C</v>
          </cell>
          <cell r="D188" t="str">
            <v>Animales de cría</v>
          </cell>
          <cell r="E188" t="str">
            <v>C9</v>
          </cell>
        </row>
        <row r="189">
          <cell r="A189" t="str">
            <v>2.1.2.01.01.005.01.01.02</v>
          </cell>
          <cell r="B189">
            <v>9</v>
          </cell>
          <cell r="C189" t="str">
            <v>C</v>
          </cell>
          <cell r="D189" t="str">
            <v>Ganado lechero</v>
          </cell>
          <cell r="E189" t="str">
            <v>C9</v>
          </cell>
        </row>
        <row r="190">
          <cell r="A190" t="str">
            <v>2.1.2.01.01.005.01.01.03</v>
          </cell>
          <cell r="B190">
            <v>9</v>
          </cell>
          <cell r="C190" t="str">
            <v>C</v>
          </cell>
          <cell r="D190" t="str">
            <v>Animales de tiro</v>
          </cell>
          <cell r="E190" t="str">
            <v>C9</v>
          </cell>
        </row>
        <row r="191">
          <cell r="A191" t="str">
            <v>2.1.2.01.01.005.01.01.04</v>
          </cell>
          <cell r="B191">
            <v>9</v>
          </cell>
          <cell r="C191" t="str">
            <v>C</v>
          </cell>
          <cell r="D191" t="str">
            <v>Animales utilizados para la producción de lana</v>
          </cell>
          <cell r="E191" t="str">
            <v>C9</v>
          </cell>
        </row>
        <row r="192">
          <cell r="A192" t="str">
            <v>2.1.2.01.01.005.01.01.05</v>
          </cell>
          <cell r="B192">
            <v>9</v>
          </cell>
          <cell r="C192" t="str">
            <v>C</v>
          </cell>
          <cell r="D192" t="str">
            <v>Animales empleados para el transporte</v>
          </cell>
          <cell r="E192" t="str">
            <v>C9</v>
          </cell>
        </row>
        <row r="193">
          <cell r="A193" t="str">
            <v>2.1.2.01.01.005.01.01.06</v>
          </cell>
          <cell r="B193">
            <v>9</v>
          </cell>
          <cell r="C193" t="str">
            <v>C</v>
          </cell>
          <cell r="D193" t="str">
            <v>Animales empleados para las carreras</v>
          </cell>
          <cell r="E193" t="str">
            <v>C9</v>
          </cell>
        </row>
        <row r="194">
          <cell r="A194" t="str">
            <v>2.1.2.01.01.005.01.01.07</v>
          </cell>
          <cell r="B194">
            <v>9</v>
          </cell>
          <cell r="C194" t="str">
            <v>C</v>
          </cell>
          <cell r="D194" t="str">
            <v>Animales empleados para el esparcimiento</v>
          </cell>
          <cell r="E194" t="str">
            <v>C9</v>
          </cell>
        </row>
        <row r="195">
          <cell r="A195" t="str">
            <v>2.1.2.01.01.005.01.01.08</v>
          </cell>
          <cell r="B195">
            <v>9</v>
          </cell>
          <cell r="C195" t="str">
            <v>C</v>
          </cell>
          <cell r="D195" t="str">
            <v>Otros animales que generan productos en forma repetida</v>
          </cell>
          <cell r="E195" t="str">
            <v>C9</v>
          </cell>
        </row>
        <row r="196">
          <cell r="A196" t="str">
            <v>2.1.2.01.01.005.01.02</v>
          </cell>
          <cell r="B196">
            <v>8</v>
          </cell>
          <cell r="C196" t="str">
            <v>A</v>
          </cell>
          <cell r="D196" t="str">
            <v xml:space="preserve">Árboles, cultivos y plantas que generan productos en forma repetida </v>
          </cell>
          <cell r="E196" t="str">
            <v>A8</v>
          </cell>
        </row>
        <row r="197">
          <cell r="A197" t="str">
            <v>2.1.2.01.01.005.01.02.01</v>
          </cell>
          <cell r="B197">
            <v>9</v>
          </cell>
          <cell r="C197" t="str">
            <v>C</v>
          </cell>
          <cell r="D197" t="str">
            <v>Árboles frutales</v>
          </cell>
          <cell r="E197" t="str">
            <v>C9</v>
          </cell>
        </row>
        <row r="198">
          <cell r="A198" t="str">
            <v>2.1.2.01.01.005.01.02.02</v>
          </cell>
          <cell r="B198">
            <v>9</v>
          </cell>
          <cell r="C198" t="str">
            <v>C</v>
          </cell>
          <cell r="D198" t="str">
            <v>Árboles cultivados por sus nueces</v>
          </cell>
          <cell r="E198" t="str">
            <v>C9</v>
          </cell>
        </row>
        <row r="199">
          <cell r="A199" t="str">
            <v>2.1.2.01.01.005.01.02.03</v>
          </cell>
          <cell r="B199">
            <v>9</v>
          </cell>
          <cell r="C199" t="str">
            <v>C</v>
          </cell>
          <cell r="D199" t="str">
            <v>Árboles cultivados por su savia</v>
          </cell>
          <cell r="E199" t="str">
            <v>C9</v>
          </cell>
        </row>
        <row r="200">
          <cell r="A200" t="str">
            <v>2.1.2.01.01.005.01.02.04</v>
          </cell>
          <cell r="B200">
            <v>9</v>
          </cell>
          <cell r="C200" t="str">
            <v>C</v>
          </cell>
          <cell r="D200" t="str">
            <v>Árboles cultivados por su resina</v>
          </cell>
          <cell r="E200" t="str">
            <v>C9</v>
          </cell>
        </row>
        <row r="201">
          <cell r="A201" t="str">
            <v>2.1.2.01.01.005.01.02.05</v>
          </cell>
          <cell r="B201">
            <v>9</v>
          </cell>
          <cell r="C201" t="str">
            <v>C</v>
          </cell>
          <cell r="D201" t="str">
            <v>Árboles cultivados por su corteza u hojas</v>
          </cell>
          <cell r="E201" t="str">
            <v>C9</v>
          </cell>
        </row>
        <row r="202">
          <cell r="A202" t="str">
            <v>2.1.2.01.01.005.01.02.06</v>
          </cell>
          <cell r="B202">
            <v>9</v>
          </cell>
          <cell r="C202" t="str">
            <v>C</v>
          </cell>
          <cell r="D202" t="str">
            <v>Otros árboles, cultivos y plantas que generan productos en forma repetida</v>
          </cell>
          <cell r="E202" t="str">
            <v>C9</v>
          </cell>
        </row>
        <row r="203">
          <cell r="A203" t="str">
            <v>2.1.2.01.01.005.02</v>
          </cell>
          <cell r="B203">
            <v>7</v>
          </cell>
          <cell r="C203" t="str">
            <v>A</v>
          </cell>
          <cell r="D203" t="str">
            <v>Productos de la propiedad intelectual</v>
          </cell>
          <cell r="E203" t="str">
            <v>A7</v>
          </cell>
        </row>
        <row r="204">
          <cell r="A204" t="str">
            <v>2.1.2.01.01.005.02.01</v>
          </cell>
          <cell r="B204">
            <v>8</v>
          </cell>
          <cell r="C204" t="str">
            <v>C</v>
          </cell>
          <cell r="D204" t="str">
            <v>Investigación y desarrollo</v>
          </cell>
          <cell r="E204" t="str">
            <v>C8</v>
          </cell>
        </row>
        <row r="205">
          <cell r="A205" t="str">
            <v>2.1.2.01.01.005.02.03</v>
          </cell>
          <cell r="B205">
            <v>8</v>
          </cell>
          <cell r="C205" t="str">
            <v>A</v>
          </cell>
          <cell r="D205" t="str">
            <v>Programas de informática y bases de datos</v>
          </cell>
          <cell r="E205" t="str">
            <v>A8</v>
          </cell>
        </row>
        <row r="206">
          <cell r="A206" t="str">
            <v>2.1.2.01.01.005.02.03.01</v>
          </cell>
          <cell r="B206">
            <v>9</v>
          </cell>
          <cell r="C206" t="str">
            <v>A</v>
          </cell>
          <cell r="D206" t="str">
            <v>Programas de informática</v>
          </cell>
          <cell r="E206" t="str">
            <v>A9</v>
          </cell>
        </row>
        <row r="207">
          <cell r="A207" t="str">
            <v>2.1.2.01.01.005.02.03.01.01</v>
          </cell>
          <cell r="B207">
            <v>10</v>
          </cell>
          <cell r="C207" t="str">
            <v>C</v>
          </cell>
          <cell r="D207" t="str">
            <v>Paquetes de software</v>
          </cell>
          <cell r="E207" t="str">
            <v>C10</v>
          </cell>
        </row>
        <row r="208">
          <cell r="A208" t="str">
            <v>2.1.2.01.01.005.02.03.01.02</v>
          </cell>
          <cell r="B208">
            <v>10</v>
          </cell>
          <cell r="C208" t="str">
            <v>C</v>
          </cell>
          <cell r="D208" t="str">
            <v>Gastos de desarrollo</v>
          </cell>
          <cell r="E208" t="str">
            <v>C10</v>
          </cell>
        </row>
        <row r="209">
          <cell r="A209" t="str">
            <v>2.1.2.01.01.005.02.03.02</v>
          </cell>
          <cell r="B209">
            <v>9</v>
          </cell>
          <cell r="C209" t="str">
            <v>C</v>
          </cell>
          <cell r="D209" t="str">
            <v>Bases de datos</v>
          </cell>
          <cell r="E209" t="str">
            <v>C9</v>
          </cell>
        </row>
        <row r="210">
          <cell r="A210" t="str">
            <v>2.1.2.01.01.005.02.04</v>
          </cell>
          <cell r="B210">
            <v>8</v>
          </cell>
          <cell r="C210" t="str">
            <v>C</v>
          </cell>
          <cell r="D210" t="str">
            <v>Originales de entretenimiento, literatura y arte</v>
          </cell>
          <cell r="E210" t="str">
            <v>C8</v>
          </cell>
        </row>
        <row r="211">
          <cell r="A211" t="str">
            <v>2.1.2.01.01.005.02.05</v>
          </cell>
          <cell r="B211">
            <v>8</v>
          </cell>
          <cell r="C211" t="str">
            <v>C</v>
          </cell>
          <cell r="D211" t="str">
            <v>Otros productos de propiedad intelectual</v>
          </cell>
          <cell r="E211" t="str">
            <v>C8</v>
          </cell>
        </row>
        <row r="212">
          <cell r="A212" t="str">
            <v>2.1.2.01.02</v>
          </cell>
          <cell r="B212">
            <v>5</v>
          </cell>
          <cell r="C212" t="str">
            <v>A</v>
          </cell>
          <cell r="D212" t="str">
            <v>Objetos de valor</v>
          </cell>
          <cell r="E212" t="str">
            <v>A5</v>
          </cell>
        </row>
        <row r="213">
          <cell r="A213" t="str">
            <v>2.1.2.01.02.001</v>
          </cell>
          <cell r="B213">
            <v>6</v>
          </cell>
          <cell r="C213" t="str">
            <v>C</v>
          </cell>
          <cell r="D213" t="str">
            <v>Joyas y artículos conexos</v>
          </cell>
          <cell r="E213" t="str">
            <v>C6</v>
          </cell>
        </row>
        <row r="214">
          <cell r="A214" t="str">
            <v>2.1.2.01.02.002</v>
          </cell>
          <cell r="B214">
            <v>6</v>
          </cell>
          <cell r="C214" t="str">
            <v>C</v>
          </cell>
          <cell r="D214" t="str">
            <v>Antigüedades u otros objetos de arte</v>
          </cell>
          <cell r="E214" t="str">
            <v>C6</v>
          </cell>
        </row>
        <row r="215">
          <cell r="A215" t="str">
            <v>2.1.2.01.02.003</v>
          </cell>
          <cell r="B215">
            <v>6</v>
          </cell>
          <cell r="C215" t="str">
            <v>C</v>
          </cell>
          <cell r="D215" t="str">
            <v>Otros objetos valiosos</v>
          </cell>
          <cell r="E215" t="str">
            <v>C6</v>
          </cell>
        </row>
        <row r="216">
          <cell r="A216" t="str">
            <v>2.1.2.01.03</v>
          </cell>
          <cell r="B216">
            <v>5</v>
          </cell>
          <cell r="C216" t="str">
            <v>A</v>
          </cell>
          <cell r="D216" t="str">
            <v>Activos no producidos</v>
          </cell>
          <cell r="E216" t="str">
            <v>A5</v>
          </cell>
        </row>
        <row r="217">
          <cell r="A217" t="str">
            <v>2.1.2.01.03.001</v>
          </cell>
          <cell r="B217">
            <v>6</v>
          </cell>
          <cell r="C217" t="str">
            <v>C</v>
          </cell>
          <cell r="D217" t="str">
            <v>Tierras y terrenos</v>
          </cell>
          <cell r="E217" t="str">
            <v>C6</v>
          </cell>
        </row>
        <row r="218">
          <cell r="A218" t="str">
            <v>2.1.2.01.03.002</v>
          </cell>
          <cell r="B218">
            <v>6</v>
          </cell>
          <cell r="C218" t="str">
            <v>C</v>
          </cell>
          <cell r="D218" t="str">
            <v>Recursos biológicos no cultivados</v>
          </cell>
          <cell r="E218" t="str">
            <v>C6</v>
          </cell>
        </row>
        <row r="219">
          <cell r="A219" t="str">
            <v>2.1.2.02</v>
          </cell>
          <cell r="B219">
            <v>4</v>
          </cell>
          <cell r="C219" t="str">
            <v>A</v>
          </cell>
          <cell r="D219" t="str">
            <v>Adquisiciones diferentes de activos</v>
          </cell>
          <cell r="E219" t="str">
            <v>A4</v>
          </cell>
        </row>
        <row r="220">
          <cell r="A220" t="str">
            <v>2.1.2.02.01</v>
          </cell>
          <cell r="B220">
            <v>5</v>
          </cell>
          <cell r="C220" t="str">
            <v>A</v>
          </cell>
          <cell r="D220" t="str">
            <v>Materiales y suministros</v>
          </cell>
          <cell r="E220" t="str">
            <v>A5</v>
          </cell>
        </row>
        <row r="221">
          <cell r="A221" t="str">
            <v>2.1.2.02.01.000</v>
          </cell>
          <cell r="B221">
            <v>6</v>
          </cell>
          <cell r="C221" t="str">
            <v>C</v>
          </cell>
          <cell r="D221" t="str">
            <v>Agricultura, silvicultura y productos de la pesca</v>
          </cell>
          <cell r="E221" t="str">
            <v>C6</v>
          </cell>
        </row>
        <row r="222">
          <cell r="A222" t="str">
            <v>2.1.2.02.01.001</v>
          </cell>
          <cell r="B222">
            <v>6</v>
          </cell>
          <cell r="C222" t="str">
            <v>C</v>
          </cell>
          <cell r="D222" t="str">
            <v>Minerales; electricidad, gas y agua</v>
          </cell>
          <cell r="E222" t="str">
            <v>C6</v>
          </cell>
        </row>
        <row r="223">
          <cell r="A223" t="str">
            <v>2.1.2.02.01.002</v>
          </cell>
          <cell r="B223">
            <v>6</v>
          </cell>
          <cell r="C223" t="str">
            <v>C</v>
          </cell>
          <cell r="D223" t="str">
            <v>Productos alimenticios, bebidas y tabaco; textiles, prendas de vestir y productos de cuero</v>
          </cell>
          <cell r="E223" t="str">
            <v>C6</v>
          </cell>
        </row>
        <row r="224">
          <cell r="A224" t="str">
            <v>2.1.2.02.01.003</v>
          </cell>
          <cell r="B224">
            <v>6</v>
          </cell>
          <cell r="C224" t="str">
            <v>C</v>
          </cell>
          <cell r="D224" t="str">
            <v>Otros bienes transportables (excepto productos metálicos, maquinaria y equipo)</v>
          </cell>
          <cell r="E224" t="str">
            <v>C6</v>
          </cell>
        </row>
        <row r="225">
          <cell r="A225" t="str">
            <v>2.1.2.02.01.004</v>
          </cell>
          <cell r="B225">
            <v>6</v>
          </cell>
          <cell r="C225" t="str">
            <v>C</v>
          </cell>
          <cell r="D225" t="str">
            <v>Productos metálicos y paquetes de software</v>
          </cell>
          <cell r="E225" t="str">
            <v>C6</v>
          </cell>
        </row>
        <row r="226">
          <cell r="A226" t="str">
            <v>2.1.2.02.02</v>
          </cell>
          <cell r="B226">
            <v>5</v>
          </cell>
          <cell r="C226" t="str">
            <v>A</v>
          </cell>
          <cell r="D226" t="str">
            <v>Adquisición de servicios</v>
          </cell>
          <cell r="E226" t="str">
            <v>A5</v>
          </cell>
        </row>
        <row r="227">
          <cell r="A227" t="str">
            <v>2.1.2.02.02.005</v>
          </cell>
          <cell r="B227">
            <v>6</v>
          </cell>
          <cell r="C227" t="str">
            <v>C</v>
          </cell>
          <cell r="D227" t="str">
            <v>Servicios de la construcción</v>
          </cell>
          <cell r="E227" t="str">
            <v>C6</v>
          </cell>
        </row>
        <row r="228">
          <cell r="A228" t="str">
            <v>2.1.2.02.02.006</v>
          </cell>
          <cell r="B228">
            <v>6</v>
          </cell>
          <cell r="C228" t="str">
            <v>C</v>
          </cell>
          <cell r="D228" t="str">
            <v>Servicios de alojamiento; servicios de suministro de comidas y bebidas; servicios de transporte; y servicios de distribución de electricidad, gas y agua</v>
          </cell>
          <cell r="E228" t="str">
            <v>C6</v>
          </cell>
        </row>
        <row r="229">
          <cell r="A229" t="str">
            <v>2.1.2.02.02.007</v>
          </cell>
          <cell r="B229">
            <v>6</v>
          </cell>
          <cell r="C229" t="str">
            <v>C</v>
          </cell>
          <cell r="D229" t="str">
            <v>Servicios financieros y servicios conexos, servicios inmobiliarios y servicios de leasing</v>
          </cell>
          <cell r="E229" t="str">
            <v>C6</v>
          </cell>
        </row>
        <row r="230">
          <cell r="A230" t="str">
            <v>2.1.2.02.02.008</v>
          </cell>
          <cell r="B230">
            <v>6</v>
          </cell>
          <cell r="C230" t="str">
            <v>C</v>
          </cell>
          <cell r="D230" t="str">
            <v xml:space="preserve">Servicios prestados a las empresas y servicios de producción </v>
          </cell>
          <cell r="E230" t="str">
            <v>C6</v>
          </cell>
        </row>
        <row r="231">
          <cell r="A231" t="str">
            <v>2.1.2.02.02.009</v>
          </cell>
          <cell r="B231">
            <v>6</v>
          </cell>
          <cell r="C231" t="str">
            <v>C</v>
          </cell>
          <cell r="D231" t="str">
            <v>Servicios para la comunidad, sociales y personales</v>
          </cell>
          <cell r="E231" t="str">
            <v>C6</v>
          </cell>
        </row>
        <row r="232">
          <cell r="A232" t="str">
            <v>2.1.2.02.02.010</v>
          </cell>
          <cell r="B232">
            <v>6</v>
          </cell>
          <cell r="C232" t="str">
            <v>C</v>
          </cell>
          <cell r="D232" t="str">
            <v>Viáticos de los funcionarios en comisión</v>
          </cell>
          <cell r="E232" t="str">
            <v>C6</v>
          </cell>
        </row>
        <row r="233">
          <cell r="A233" t="str">
            <v>2.1.3</v>
          </cell>
          <cell r="B233">
            <v>3</v>
          </cell>
          <cell r="C233" t="str">
            <v>A</v>
          </cell>
          <cell r="D233" t="str">
            <v>Transferencias corrientes</v>
          </cell>
          <cell r="E233" t="str">
            <v>A3</v>
          </cell>
        </row>
        <row r="234">
          <cell r="A234" t="str">
            <v>2.1.3.04</v>
          </cell>
          <cell r="B234">
            <v>4</v>
          </cell>
          <cell r="C234" t="str">
            <v>A</v>
          </cell>
          <cell r="D234" t="str">
            <v>A organizaciones nacionales</v>
          </cell>
          <cell r="E234" t="str">
            <v>A4</v>
          </cell>
        </row>
        <row r="235">
          <cell r="A235" t="str">
            <v>2.1.3.04.01</v>
          </cell>
          <cell r="B235">
            <v>5</v>
          </cell>
          <cell r="C235" t="str">
            <v>A</v>
          </cell>
          <cell r="D235" t="str">
            <v>Federación Nacional de Departamentos</v>
          </cell>
          <cell r="E235" t="str">
            <v>A5</v>
          </cell>
        </row>
        <row r="236">
          <cell r="A236" t="str">
            <v>2.1.3.04.01.001</v>
          </cell>
          <cell r="B236">
            <v>6</v>
          </cell>
          <cell r="C236" t="str">
            <v>C</v>
          </cell>
          <cell r="D236" t="str">
            <v>Membresías</v>
          </cell>
          <cell r="E236" t="str">
            <v>C6</v>
          </cell>
        </row>
        <row r="237">
          <cell r="A237" t="str">
            <v>2.1.3.04.01.002</v>
          </cell>
          <cell r="B237">
            <v>6</v>
          </cell>
          <cell r="C237" t="str">
            <v>C</v>
          </cell>
          <cell r="D237" t="str">
            <v>Distintas a membresías</v>
          </cell>
          <cell r="E237" t="str">
            <v>C6</v>
          </cell>
        </row>
        <row r="238">
          <cell r="A238" t="str">
            <v>2.1.3.04.02</v>
          </cell>
          <cell r="B238">
            <v>5</v>
          </cell>
          <cell r="C238" t="str">
            <v>A</v>
          </cell>
          <cell r="D238" t="str">
            <v>Federación Nacional de Municipios</v>
          </cell>
          <cell r="E238" t="str">
            <v>A5</v>
          </cell>
        </row>
        <row r="239">
          <cell r="A239" t="str">
            <v>2.1.3.04.02.001</v>
          </cell>
          <cell r="B239">
            <v>6</v>
          </cell>
          <cell r="C239" t="str">
            <v>C</v>
          </cell>
          <cell r="D239" t="str">
            <v>Membresías</v>
          </cell>
          <cell r="E239" t="str">
            <v>C6</v>
          </cell>
        </row>
        <row r="240">
          <cell r="A240" t="str">
            <v>2.1.3.04.02.002</v>
          </cell>
          <cell r="B240">
            <v>6</v>
          </cell>
          <cell r="C240" t="str">
            <v>C</v>
          </cell>
          <cell r="D240" t="str">
            <v>Distintas a membresías</v>
          </cell>
          <cell r="E240" t="str">
            <v>C6</v>
          </cell>
        </row>
        <row r="241">
          <cell r="A241" t="str">
            <v>2.1.3.04.04</v>
          </cell>
          <cell r="B241">
            <v>5</v>
          </cell>
          <cell r="C241" t="str">
            <v>A</v>
          </cell>
          <cell r="D241" t="str">
            <v>Asociación Colombiana de Ciudades Capitales</v>
          </cell>
          <cell r="E241" t="str">
            <v>A5</v>
          </cell>
        </row>
        <row r="242">
          <cell r="A242" t="str">
            <v>2.1.3.04.04.001</v>
          </cell>
          <cell r="B242">
            <v>6</v>
          </cell>
          <cell r="C242" t="str">
            <v>C</v>
          </cell>
          <cell r="D242" t="str">
            <v>Membresías</v>
          </cell>
          <cell r="E242" t="str">
            <v>C6</v>
          </cell>
        </row>
        <row r="243">
          <cell r="A243" t="str">
            <v>2.1.3.04.04.002</v>
          </cell>
          <cell r="B243">
            <v>6</v>
          </cell>
          <cell r="C243" t="str">
            <v>C</v>
          </cell>
          <cell r="D243" t="str">
            <v>Distintas a membresías</v>
          </cell>
          <cell r="E243" t="str">
            <v>C6</v>
          </cell>
        </row>
        <row r="244">
          <cell r="A244" t="str">
            <v>2.1.3.04.05</v>
          </cell>
          <cell r="B244">
            <v>5</v>
          </cell>
          <cell r="C244" t="str">
            <v>A</v>
          </cell>
          <cell r="D244" t="str">
            <v>A otras organizaciones nacionales</v>
          </cell>
          <cell r="E244" t="str">
            <v>A5</v>
          </cell>
        </row>
        <row r="245">
          <cell r="A245" t="str">
            <v>2.1.3.04.05.001</v>
          </cell>
          <cell r="B245">
            <v>6</v>
          </cell>
          <cell r="C245" t="str">
            <v>C</v>
          </cell>
          <cell r="D245" t="str">
            <v>Membresías</v>
          </cell>
          <cell r="E245" t="str">
            <v>C6</v>
          </cell>
        </row>
        <row r="246">
          <cell r="A246" t="str">
            <v>2.1.3.04.05.002</v>
          </cell>
          <cell r="B246">
            <v>6</v>
          </cell>
          <cell r="C246" t="str">
            <v>C</v>
          </cell>
          <cell r="D246" t="str">
            <v>Distintas a membresías</v>
          </cell>
          <cell r="E246" t="str">
            <v>C6</v>
          </cell>
        </row>
        <row r="247">
          <cell r="A247" t="str">
            <v>2.1.3.05</v>
          </cell>
          <cell r="B247">
            <v>4</v>
          </cell>
          <cell r="C247" t="str">
            <v>A</v>
          </cell>
          <cell r="D247" t="str">
            <v>A entidades del gobierno</v>
          </cell>
          <cell r="E247" t="str">
            <v>A4</v>
          </cell>
        </row>
        <row r="248">
          <cell r="A248" t="str">
            <v>2.1.3.05.04</v>
          </cell>
          <cell r="B248">
            <v>5</v>
          </cell>
          <cell r="C248" t="str">
            <v>A</v>
          </cell>
          <cell r="D248" t="str">
            <v>Participaciones distintas del SGP</v>
          </cell>
          <cell r="E248" t="str">
            <v>A5</v>
          </cell>
        </row>
        <row r="249">
          <cell r="A249" t="str">
            <v>2.1.3.05.04.001</v>
          </cell>
          <cell r="B249">
            <v>6</v>
          </cell>
          <cell r="C249" t="str">
            <v>A</v>
          </cell>
          <cell r="D249" t="str">
            <v>Participaciones de impuestos</v>
          </cell>
          <cell r="E249" t="str">
            <v>A6</v>
          </cell>
        </row>
        <row r="250">
          <cell r="A250" t="str">
            <v>2.1.3.05.04.001.02</v>
          </cell>
          <cell r="B250">
            <v>7</v>
          </cell>
          <cell r="C250" t="str">
            <v>C</v>
          </cell>
          <cell r="D250" t="str">
            <v>Participación del Impuesto sobre vehículos automotores</v>
          </cell>
          <cell r="E250" t="str">
            <v>C7</v>
          </cell>
        </row>
        <row r="251">
          <cell r="A251" t="str">
            <v>2.1.3.05.04.001.03</v>
          </cell>
          <cell r="B251">
            <v>7</v>
          </cell>
          <cell r="C251" t="str">
            <v>C</v>
          </cell>
          <cell r="D251" t="str">
            <v>Participación Providencia</v>
          </cell>
          <cell r="E251" t="str">
            <v>C7</v>
          </cell>
        </row>
        <row r="252">
          <cell r="A252" t="str">
            <v>2.1.3.05.04.001.04</v>
          </cell>
          <cell r="B252">
            <v>7</v>
          </cell>
          <cell r="C252" t="str">
            <v>C</v>
          </cell>
          <cell r="D252" t="str">
            <v>Participación de la Sobretasa al consumo de cigarrillos y tabaco elaborado</v>
          </cell>
          <cell r="E252" t="str">
            <v>C7</v>
          </cell>
        </row>
        <row r="253">
          <cell r="A253" t="str">
            <v>2.1.3.05.04.001.05</v>
          </cell>
          <cell r="B253">
            <v>7</v>
          </cell>
          <cell r="C253" t="str">
            <v>C</v>
          </cell>
          <cell r="D253" t="str">
            <v xml:space="preserve">Participación del Impuesto de registro </v>
          </cell>
          <cell r="E253" t="str">
            <v>C7</v>
          </cell>
        </row>
        <row r="254">
          <cell r="A254" t="str">
            <v>2.1.3.05.04.001.06</v>
          </cell>
          <cell r="B254">
            <v>7</v>
          </cell>
          <cell r="C254" t="str">
            <v>C</v>
          </cell>
          <cell r="D254" t="str">
            <v>Participación del Impuesto adicional del 10% a las cajetillas de cigarrillos nacionales</v>
          </cell>
          <cell r="E254" t="str">
            <v>C7</v>
          </cell>
        </row>
        <row r="255">
          <cell r="A255" t="str">
            <v>2.1.3.05.04.001.07</v>
          </cell>
          <cell r="B255">
            <v>7</v>
          </cell>
          <cell r="C255" t="str">
            <v>C</v>
          </cell>
          <cell r="D255" t="str">
            <v xml:space="preserve">Participación del Impuesto al consumo de cigarrillos y tabaco </v>
          </cell>
          <cell r="E255" t="str">
            <v>C7</v>
          </cell>
        </row>
        <row r="256">
          <cell r="A256" t="str">
            <v>2.1.3.05.04.001.08</v>
          </cell>
          <cell r="B256">
            <v>7</v>
          </cell>
          <cell r="C256" t="str">
            <v>C</v>
          </cell>
          <cell r="D256" t="str">
            <v>Participación del Impuesto al degüello de ganado mayor (en los términos que lo defina la Ordenanza)</v>
          </cell>
          <cell r="E256" t="str">
            <v>C7</v>
          </cell>
        </row>
        <row r="257">
          <cell r="A257" t="str">
            <v>2.1.3.05.04.001.13</v>
          </cell>
          <cell r="B257">
            <v>7</v>
          </cell>
          <cell r="C257" t="str">
            <v>A</v>
          </cell>
          <cell r="D257" t="str">
            <v>Participación de la sobretasa ambiental</v>
          </cell>
          <cell r="E257" t="str">
            <v>A7</v>
          </cell>
        </row>
        <row r="258">
          <cell r="A258" t="str">
            <v>2.1.3.05.04.001.13.01</v>
          </cell>
          <cell r="B258">
            <v>8</v>
          </cell>
          <cell r="C258" t="str">
            <v>C</v>
          </cell>
          <cell r="D258" t="str">
            <v>Transferencia de la sobretasa ambiental a las Corporaciones Autónomas Regionales</v>
          </cell>
          <cell r="E258" t="str">
            <v>C8</v>
          </cell>
        </row>
        <row r="259">
          <cell r="A259" t="str">
            <v>2.1.3.05.04.001.13.02</v>
          </cell>
          <cell r="B259">
            <v>8</v>
          </cell>
          <cell r="C259" t="str">
            <v>C</v>
          </cell>
          <cell r="D259" t="str">
            <v>Transferencia de la sobretasa ambiental a las Áreas Metropolitanas</v>
          </cell>
          <cell r="E259" t="str">
            <v>C8</v>
          </cell>
        </row>
        <row r="260">
          <cell r="A260" t="str">
            <v>2.1.3.05.04.001.14</v>
          </cell>
          <cell r="B260">
            <v>7</v>
          </cell>
          <cell r="C260" t="str">
            <v>C</v>
          </cell>
          <cell r="D260" t="str">
            <v>Participación sobretasa a la gasolina - Fondo Subsidio Sobretasa a la Gasolina</v>
          </cell>
          <cell r="E260" t="str">
            <v>C7</v>
          </cell>
        </row>
        <row r="261">
          <cell r="A261" t="str">
            <v>2.1.3.05.04.001.15</v>
          </cell>
          <cell r="B261">
            <v>7</v>
          </cell>
          <cell r="C261" t="str">
            <v>C</v>
          </cell>
          <cell r="D261" t="str">
            <v>Participación ambiental del recaudo del impuesto predial</v>
          </cell>
          <cell r="E261" t="str">
            <v>C7</v>
          </cell>
        </row>
        <row r="262">
          <cell r="A262" t="str">
            <v>2.1.3.05.04.001.16</v>
          </cell>
          <cell r="B262">
            <v>7</v>
          </cell>
          <cell r="C262" t="str">
            <v>C</v>
          </cell>
          <cell r="D262" t="str">
            <v>Participación en Estampillas</v>
          </cell>
          <cell r="E262" t="str">
            <v>C7</v>
          </cell>
        </row>
        <row r="263">
          <cell r="A263" t="str">
            <v>2.1.3.05.04.002</v>
          </cell>
          <cell r="B263">
            <v>6</v>
          </cell>
          <cell r="C263" t="str">
            <v>A</v>
          </cell>
          <cell r="D263" t="str">
            <v>Participaciones de Contribuciones</v>
          </cell>
          <cell r="E263" t="str">
            <v>A6</v>
          </cell>
        </row>
        <row r="264">
          <cell r="A264" t="str">
            <v>2.1.3.05.04.002.01</v>
          </cell>
          <cell r="B264">
            <v>7</v>
          </cell>
          <cell r="C264" t="str">
            <v>C</v>
          </cell>
          <cell r="D264" t="str">
            <v>Participación de aportes solidarios o contribuciones de solidaridad de servicios públicos</v>
          </cell>
          <cell r="E264" t="str">
            <v>C7</v>
          </cell>
        </row>
        <row r="265">
          <cell r="A265" t="str">
            <v>2.1.3.05.04.003</v>
          </cell>
          <cell r="B265">
            <v>6</v>
          </cell>
          <cell r="C265" t="str">
            <v>A</v>
          </cell>
          <cell r="D265" t="str">
            <v>Participaciones de multas, sanciones e intereses moratorios</v>
          </cell>
          <cell r="E265" t="str">
            <v>A6</v>
          </cell>
        </row>
        <row r="266">
          <cell r="A266" t="str">
            <v>2.1.3.05.04.003.01</v>
          </cell>
          <cell r="B266">
            <v>7</v>
          </cell>
          <cell r="C266" t="str">
            <v>C</v>
          </cell>
          <cell r="D266" t="str">
            <v>Participación de sanciones del impuesto sobre vehículos automotores</v>
          </cell>
          <cell r="E266" t="str">
            <v>C7</v>
          </cell>
        </row>
        <row r="267">
          <cell r="A267" t="str">
            <v>2.1.3.05.04.003.02</v>
          </cell>
          <cell r="B267">
            <v>7</v>
          </cell>
          <cell r="C267" t="str">
            <v>C</v>
          </cell>
          <cell r="D267" t="str">
            <v>Participación de intereses de mora sobre el impuesto sobre vehículos automotores</v>
          </cell>
          <cell r="E267" t="str">
            <v>C7</v>
          </cell>
        </row>
        <row r="268">
          <cell r="A268" t="str">
            <v>2.1.3.05.04.003.03</v>
          </cell>
          <cell r="B268">
            <v>7</v>
          </cell>
          <cell r="C268" t="str">
            <v>C</v>
          </cell>
          <cell r="D268" t="str">
            <v>Participación de intereses de mora sobre la sobretasa ambiental</v>
          </cell>
          <cell r="E268" t="str">
            <v>C7</v>
          </cell>
        </row>
        <row r="269">
          <cell r="A269" t="str">
            <v>2.1.3.05.08</v>
          </cell>
          <cell r="B269">
            <v>5</v>
          </cell>
          <cell r="C269" t="str">
            <v>C</v>
          </cell>
          <cell r="D269" t="str">
            <v>A esquemas asociativos</v>
          </cell>
          <cell r="E269" t="str">
            <v>C5</v>
          </cell>
        </row>
        <row r="270">
          <cell r="A270" t="str">
            <v>2.1.3.05.09</v>
          </cell>
          <cell r="B270">
            <v>5</v>
          </cell>
          <cell r="C270" t="str">
            <v>A</v>
          </cell>
          <cell r="D270" t="str">
            <v>A otras entidades del gobierno general</v>
          </cell>
          <cell r="E270" t="str">
            <v>A5</v>
          </cell>
        </row>
        <row r="271">
          <cell r="A271" t="str">
            <v>2.1.3.05.09.015</v>
          </cell>
          <cell r="B271">
            <v>6</v>
          </cell>
          <cell r="C271" t="str">
            <v>C</v>
          </cell>
          <cell r="D271" t="str">
            <v>A universidades para funcionamiento Ley 30 de 1992 artículo 86</v>
          </cell>
          <cell r="E271" t="str">
            <v>C6</v>
          </cell>
        </row>
        <row r="272">
          <cell r="A272" t="str">
            <v>2.1.3.07.02</v>
          </cell>
          <cell r="B272">
            <v>5</v>
          </cell>
          <cell r="C272" t="str">
            <v>A</v>
          </cell>
          <cell r="D272" t="str">
            <v>Prestaciones sociales relacionadas con el empleo</v>
          </cell>
          <cell r="E272" t="str">
            <v>A5</v>
          </cell>
        </row>
        <row r="273">
          <cell r="A273" t="str">
            <v>2.1.3.07.02.001</v>
          </cell>
          <cell r="B273">
            <v>6</v>
          </cell>
          <cell r="C273" t="str">
            <v>A</v>
          </cell>
          <cell r="D273" t="str">
            <v>Mesadas pensionales (de pensiones)</v>
          </cell>
          <cell r="E273" t="str">
            <v>A6</v>
          </cell>
        </row>
        <row r="274">
          <cell r="A274" t="str">
            <v>2.1.3.07.02.001.01</v>
          </cell>
          <cell r="B274">
            <v>7</v>
          </cell>
          <cell r="C274" t="str">
            <v>C</v>
          </cell>
          <cell r="D274" t="str">
            <v>Mesadas pensionales con cargo a reservas (de pensiones)</v>
          </cell>
          <cell r="E274" t="str">
            <v>C7</v>
          </cell>
        </row>
        <row r="275">
          <cell r="A275" t="str">
            <v>2.1.3.07.02.001.02</v>
          </cell>
          <cell r="B275">
            <v>7</v>
          </cell>
          <cell r="C275" t="str">
            <v>C</v>
          </cell>
          <cell r="D275" t="str">
            <v>Mesadas pensionales a cargo de la entidad (de pensiones)</v>
          </cell>
          <cell r="E275" t="str">
            <v>C7</v>
          </cell>
        </row>
        <row r="276">
          <cell r="A276" t="str">
            <v>2.1.3.07.02.002</v>
          </cell>
          <cell r="B276">
            <v>6</v>
          </cell>
          <cell r="C276" t="str">
            <v>A</v>
          </cell>
          <cell r="D276" t="str">
            <v>Cuotas partes pensionales (de pensiones)</v>
          </cell>
          <cell r="E276" t="str">
            <v>A6</v>
          </cell>
        </row>
        <row r="277">
          <cell r="A277" t="str">
            <v>2.1.3.07.02.002.01</v>
          </cell>
          <cell r="B277">
            <v>7</v>
          </cell>
          <cell r="C277" t="str">
            <v>C</v>
          </cell>
          <cell r="D277" t="str">
            <v>Cuotas partes pensionales con cargo a reservas (de pensiones)</v>
          </cell>
          <cell r="E277" t="str">
            <v>C7</v>
          </cell>
        </row>
        <row r="278">
          <cell r="A278" t="str">
            <v>2.1.3.07.02.002.02</v>
          </cell>
          <cell r="B278">
            <v>7</v>
          </cell>
          <cell r="C278" t="str">
            <v>C</v>
          </cell>
          <cell r="D278" t="str">
            <v>Cuotas partes pensionales a cargo de la entidad (de pensiones)</v>
          </cell>
          <cell r="E278" t="str">
            <v>C7</v>
          </cell>
        </row>
        <row r="279">
          <cell r="A279" t="str">
            <v>2.1.3.07.02.005</v>
          </cell>
          <cell r="B279">
            <v>6</v>
          </cell>
          <cell r="C279" t="str">
            <v>C</v>
          </cell>
          <cell r="D279" t="str">
            <v>Fondo Nacional de Prestaciones Sociales del Magisterio (de pensiones)</v>
          </cell>
          <cell r="E279" t="str">
            <v>C6</v>
          </cell>
        </row>
        <row r="280">
          <cell r="A280" t="str">
            <v>2.1.3.07.02.013</v>
          </cell>
          <cell r="B280">
            <v>6</v>
          </cell>
          <cell r="C280" t="str">
            <v>C</v>
          </cell>
          <cell r="D280" t="str">
            <v>Aporte previsión social servicios médicos (no de pensiones)</v>
          </cell>
          <cell r="E280" t="str">
            <v>C6</v>
          </cell>
        </row>
        <row r="281">
          <cell r="A281" t="str">
            <v>2.1.3.07.02.019</v>
          </cell>
          <cell r="B281">
            <v>6</v>
          </cell>
          <cell r="C281" t="str">
            <v>C</v>
          </cell>
          <cell r="D281" t="str">
            <v>Servicios médicos convencionales (no de pensiones)</v>
          </cell>
          <cell r="E281" t="str">
            <v>C6</v>
          </cell>
        </row>
        <row r="282">
          <cell r="A282" t="str">
            <v>2.1.3.07.02.023</v>
          </cell>
          <cell r="B282">
            <v>6</v>
          </cell>
          <cell r="C282" t="str">
            <v>C</v>
          </cell>
          <cell r="D282" t="str">
            <v>Indemnizaciones (no de pensiones)</v>
          </cell>
          <cell r="E282" t="str">
            <v>C6</v>
          </cell>
        </row>
        <row r="283">
          <cell r="A283" t="str">
            <v>2.1.3.07.02.030</v>
          </cell>
          <cell r="B283">
            <v>6</v>
          </cell>
          <cell r="C283" t="str">
            <v>C</v>
          </cell>
          <cell r="D283" t="str">
            <v>Auxilio sindical (no de pensiones)</v>
          </cell>
          <cell r="E283" t="str">
            <v>C6</v>
          </cell>
        </row>
        <row r="284">
          <cell r="A284" t="str">
            <v>2.1.3.07.02.031</v>
          </cell>
          <cell r="B284">
            <v>6</v>
          </cell>
          <cell r="C284" t="str">
            <v>C</v>
          </cell>
          <cell r="D284" t="str">
            <v>Programa de salud ocupacional (no de pensiones)</v>
          </cell>
          <cell r="E284" t="str">
            <v>C6</v>
          </cell>
        </row>
        <row r="285">
          <cell r="A285" t="str">
            <v>2.1.3.11.02</v>
          </cell>
          <cell r="B285">
            <v>5</v>
          </cell>
          <cell r="C285" t="str">
            <v>A</v>
          </cell>
          <cell r="D285" t="str">
            <v xml:space="preserve">Sistema general de pensiones </v>
          </cell>
          <cell r="E285" t="str">
            <v>A5</v>
          </cell>
        </row>
        <row r="286">
          <cell r="A286" t="str">
            <v>2.1.3.11.02.001</v>
          </cell>
          <cell r="B286">
            <v>6</v>
          </cell>
          <cell r="C286" t="str">
            <v>A</v>
          </cell>
          <cell r="D286" t="str">
            <v xml:space="preserve">Capitalización de patrimonios autónomos pensionales </v>
          </cell>
          <cell r="E286" t="str">
            <v>A6</v>
          </cell>
        </row>
        <row r="287">
          <cell r="A287" t="str">
            <v>2.1.3.11.02.001.01</v>
          </cell>
          <cell r="B287">
            <v>7</v>
          </cell>
          <cell r="C287" t="str">
            <v>C</v>
          </cell>
          <cell r="D287" t="str">
            <v>Capitalización del Fondo Nacional de Prestaciones Sociales del Magisterio (FOMAG)</v>
          </cell>
          <cell r="E287" t="str">
            <v>C7</v>
          </cell>
        </row>
        <row r="288">
          <cell r="A288" t="str">
            <v>2.1.3.11.02.001.02</v>
          </cell>
          <cell r="B288">
            <v>7</v>
          </cell>
          <cell r="C288" t="str">
            <v>C</v>
          </cell>
          <cell r="D288" t="str">
            <v>Capitalización de otros patrimonios autónomos pensionales</v>
          </cell>
          <cell r="E288" t="str">
            <v>C7</v>
          </cell>
        </row>
        <row r="289">
          <cell r="A289" t="str">
            <v>2.1.3.13</v>
          </cell>
          <cell r="B289">
            <v>4</v>
          </cell>
          <cell r="C289" t="str">
            <v>A</v>
          </cell>
          <cell r="D289" t="str">
            <v>Sentencias y conciliaciones</v>
          </cell>
          <cell r="E289" t="str">
            <v>A4</v>
          </cell>
        </row>
        <row r="290">
          <cell r="A290" t="str">
            <v>2.1.3.13.01</v>
          </cell>
          <cell r="B290">
            <v>5</v>
          </cell>
          <cell r="C290" t="str">
            <v>A</v>
          </cell>
          <cell r="D290" t="str">
            <v>Fallos nacionales</v>
          </cell>
          <cell r="E290" t="str">
            <v>A5</v>
          </cell>
        </row>
        <row r="291">
          <cell r="A291" t="str">
            <v>2.1.3.13.01.001</v>
          </cell>
          <cell r="B291">
            <v>6</v>
          </cell>
          <cell r="C291" t="str">
            <v>C</v>
          </cell>
          <cell r="D291" t="str">
            <v>Sentencias</v>
          </cell>
          <cell r="E291" t="str">
            <v>C6</v>
          </cell>
        </row>
        <row r="292">
          <cell r="A292" t="str">
            <v>2.1.3.13.01.002</v>
          </cell>
          <cell r="B292">
            <v>6</v>
          </cell>
          <cell r="C292" t="str">
            <v>C</v>
          </cell>
          <cell r="D292" t="str">
            <v>Conciliaciones</v>
          </cell>
          <cell r="E292" t="str">
            <v>C6</v>
          </cell>
        </row>
        <row r="293">
          <cell r="A293" t="str">
            <v>2.1.3.13.01.003</v>
          </cell>
          <cell r="B293">
            <v>6</v>
          </cell>
          <cell r="C293" t="str">
            <v>C</v>
          </cell>
          <cell r="D293" t="str">
            <v>Laudos arbitrales</v>
          </cell>
          <cell r="E293" t="str">
            <v>C6</v>
          </cell>
        </row>
        <row r="294">
          <cell r="A294" t="str">
            <v>2.1.3.14</v>
          </cell>
          <cell r="B294">
            <v>4</v>
          </cell>
          <cell r="C294" t="str">
            <v>A</v>
          </cell>
          <cell r="D294" t="str">
            <v>Aportes al FONPET</v>
          </cell>
          <cell r="E294" t="str">
            <v>A4</v>
          </cell>
        </row>
        <row r="295">
          <cell r="A295" t="str">
            <v>2.1.3.14.01</v>
          </cell>
          <cell r="B295">
            <v>5</v>
          </cell>
          <cell r="C295" t="str">
            <v>C</v>
          </cell>
          <cell r="D295" t="str">
            <v>Del impuesto de registro</v>
          </cell>
          <cell r="E295" t="str">
            <v>C5</v>
          </cell>
        </row>
        <row r="296">
          <cell r="A296" t="str">
            <v>2.1.3.14.02</v>
          </cell>
          <cell r="B296">
            <v>5</v>
          </cell>
          <cell r="C296" t="str">
            <v>C</v>
          </cell>
          <cell r="D296" t="str">
            <v>De los ingresos corrientes de los departamentos</v>
          </cell>
          <cell r="E296" t="str">
            <v>C5</v>
          </cell>
        </row>
        <row r="297">
          <cell r="A297" t="str">
            <v>2.1.3.14.03</v>
          </cell>
          <cell r="B297">
            <v>5</v>
          </cell>
          <cell r="C297" t="str">
            <v>C</v>
          </cell>
          <cell r="D297" t="str">
            <v>Por la venta de activos</v>
          </cell>
          <cell r="E297" t="str">
            <v>C5</v>
          </cell>
        </row>
        <row r="298">
          <cell r="A298" t="str">
            <v>2.1.3.14.04</v>
          </cell>
          <cell r="B298">
            <v>5</v>
          </cell>
          <cell r="C298" t="str">
            <v>C</v>
          </cell>
          <cell r="D298" t="str">
            <v>Por acuerdos de pago</v>
          </cell>
          <cell r="E298" t="str">
            <v>C5</v>
          </cell>
        </row>
        <row r="299">
          <cell r="A299" t="str">
            <v>2.1.3.14.05</v>
          </cell>
          <cell r="B299">
            <v>5</v>
          </cell>
          <cell r="C299" t="str">
            <v>C</v>
          </cell>
          <cell r="D299" t="str">
            <v>Aportes voluntarios</v>
          </cell>
          <cell r="E299" t="str">
            <v>C5</v>
          </cell>
        </row>
        <row r="300">
          <cell r="A300" t="str">
            <v>2.1.4</v>
          </cell>
          <cell r="B300">
            <v>3</v>
          </cell>
          <cell r="C300" t="str">
            <v>A</v>
          </cell>
          <cell r="D300" t="str">
            <v>Transferencias de capital</v>
          </cell>
          <cell r="E300" t="str">
            <v>A3</v>
          </cell>
        </row>
        <row r="301">
          <cell r="A301" t="str">
            <v>2.1.4.01</v>
          </cell>
          <cell r="B301">
            <v>4</v>
          </cell>
          <cell r="C301" t="str">
            <v>A</v>
          </cell>
          <cell r="D301" t="str">
            <v>Gobiernos y organizaciones internacionales</v>
          </cell>
          <cell r="E301" t="str">
            <v>A4</v>
          </cell>
        </row>
        <row r="302">
          <cell r="A302" t="str">
            <v>2.1.4.02</v>
          </cell>
          <cell r="B302">
            <v>4</v>
          </cell>
          <cell r="C302" t="str">
            <v>A</v>
          </cell>
          <cell r="D302" t="str">
            <v>Entidades del gobierno general</v>
          </cell>
          <cell r="E302" t="str">
            <v>A4</v>
          </cell>
        </row>
        <row r="303">
          <cell r="A303" t="str">
            <v>2.1.4.02.01</v>
          </cell>
          <cell r="B303">
            <v>5</v>
          </cell>
          <cell r="C303" t="str">
            <v>C</v>
          </cell>
          <cell r="D303" t="str">
            <v>Órganos del PGN</v>
          </cell>
          <cell r="E303" t="str">
            <v>C5</v>
          </cell>
        </row>
        <row r="304">
          <cell r="A304" t="str">
            <v>2.1.4.02.02</v>
          </cell>
          <cell r="B304">
            <v>5</v>
          </cell>
          <cell r="C304" t="str">
            <v>C</v>
          </cell>
          <cell r="D304" t="str">
            <v>Entidades territoriales distintas de participaciones y compensaciones</v>
          </cell>
          <cell r="E304" t="str">
            <v>C5</v>
          </cell>
        </row>
        <row r="305">
          <cell r="A305" t="str">
            <v>2.1.4.02.03</v>
          </cell>
          <cell r="B305">
            <v>5</v>
          </cell>
          <cell r="C305" t="str">
            <v>C</v>
          </cell>
          <cell r="D305" t="str">
            <v>Esquemas asociativos</v>
          </cell>
          <cell r="E305" t="str">
            <v>C5</v>
          </cell>
        </row>
        <row r="306">
          <cell r="A306" t="str">
            <v>2.1.4.02.04</v>
          </cell>
          <cell r="B306">
            <v>5</v>
          </cell>
          <cell r="C306" t="str">
            <v>C</v>
          </cell>
          <cell r="D306" t="str">
            <v>Entidades del gobierno general</v>
          </cell>
          <cell r="E306" t="str">
            <v>C5</v>
          </cell>
        </row>
        <row r="307">
          <cell r="A307" t="str">
            <v>2.1.4.03</v>
          </cell>
          <cell r="B307">
            <v>4</v>
          </cell>
          <cell r="C307" t="str">
            <v>C</v>
          </cell>
          <cell r="D307" t="str">
            <v xml:space="preserve">Compensaciones de capital </v>
          </cell>
          <cell r="E307" t="str">
            <v>C4</v>
          </cell>
        </row>
        <row r="308">
          <cell r="A308" t="str">
            <v>2.1.4.04</v>
          </cell>
          <cell r="B308">
            <v>4</v>
          </cell>
          <cell r="C308" t="str">
            <v>C</v>
          </cell>
          <cell r="D308" t="str">
            <v xml:space="preserve">Para la adquisición de activos no financieros </v>
          </cell>
          <cell r="E308" t="str">
            <v>C4</v>
          </cell>
        </row>
        <row r="309">
          <cell r="A309" t="str">
            <v>2.1.4.05</v>
          </cell>
          <cell r="B309">
            <v>4</v>
          </cell>
          <cell r="C309" t="str">
            <v>C</v>
          </cell>
          <cell r="D309" t="str">
            <v>Financiamiento de grandes déficit de los últimos años</v>
          </cell>
          <cell r="E309" t="str">
            <v>C4</v>
          </cell>
        </row>
        <row r="310">
          <cell r="A310" t="str">
            <v>2.1.5</v>
          </cell>
          <cell r="B310">
            <v>3</v>
          </cell>
          <cell r="C310" t="str">
            <v>A</v>
          </cell>
          <cell r="D310" t="str">
            <v>Gastos de comercialización y producción</v>
          </cell>
          <cell r="E310" t="str">
            <v>A3</v>
          </cell>
        </row>
        <row r="311">
          <cell r="A311" t="str">
            <v>2.1.5.01</v>
          </cell>
          <cell r="B311">
            <v>4</v>
          </cell>
          <cell r="C311" t="str">
            <v>A</v>
          </cell>
          <cell r="D311" t="str">
            <v>Materiales y suministros</v>
          </cell>
          <cell r="E311" t="str">
            <v>A4</v>
          </cell>
        </row>
        <row r="312">
          <cell r="A312" t="str">
            <v>2.1.5.01.00</v>
          </cell>
          <cell r="B312">
            <v>5</v>
          </cell>
          <cell r="C312" t="str">
            <v>C</v>
          </cell>
          <cell r="D312" t="str">
            <v>Agricultura, silvicultura y productos de la pesca</v>
          </cell>
          <cell r="E312" t="str">
            <v>C5</v>
          </cell>
        </row>
        <row r="313">
          <cell r="A313" t="str">
            <v>2.1.5.01.01</v>
          </cell>
          <cell r="B313">
            <v>5</v>
          </cell>
          <cell r="C313" t="str">
            <v>C</v>
          </cell>
          <cell r="D313" t="str">
            <v>Minerales; electricidad, gas y agua</v>
          </cell>
          <cell r="E313" t="str">
            <v>C5</v>
          </cell>
        </row>
        <row r="314">
          <cell r="A314" t="str">
            <v>2.1.5.01.02</v>
          </cell>
          <cell r="B314">
            <v>5</v>
          </cell>
          <cell r="C314" t="str">
            <v>C</v>
          </cell>
          <cell r="D314" t="str">
            <v>Productos alimenticios, bebidas y tabaco; textiles, prendas de vestir y productos de cuero</v>
          </cell>
          <cell r="E314" t="str">
            <v>C5</v>
          </cell>
        </row>
        <row r="315">
          <cell r="A315" t="str">
            <v>2.1.5.01.03</v>
          </cell>
          <cell r="B315">
            <v>5</v>
          </cell>
          <cell r="C315" t="str">
            <v>C</v>
          </cell>
          <cell r="D315" t="str">
            <v>Otros bienes transportables (excepto productos metálicos, maquinaria y equipo)</v>
          </cell>
          <cell r="E315" t="str">
            <v>C5</v>
          </cell>
        </row>
        <row r="316">
          <cell r="A316" t="str">
            <v>2.1.5.01.04</v>
          </cell>
          <cell r="B316">
            <v>5</v>
          </cell>
          <cell r="C316" t="str">
            <v>C</v>
          </cell>
          <cell r="D316" t="str">
            <v>Productos metálicos, maquinaria y equipo</v>
          </cell>
          <cell r="E316" t="str">
            <v>C5</v>
          </cell>
        </row>
        <row r="317">
          <cell r="A317" t="str">
            <v>2.1.5.02</v>
          </cell>
          <cell r="B317">
            <v>4</v>
          </cell>
          <cell r="C317" t="str">
            <v>A</v>
          </cell>
          <cell r="D317" t="str">
            <v>Adquisición de servicios</v>
          </cell>
          <cell r="E317" t="str">
            <v>A4</v>
          </cell>
        </row>
        <row r="318">
          <cell r="A318" t="str">
            <v>2.1.5.02.05</v>
          </cell>
          <cell r="B318">
            <v>5</v>
          </cell>
          <cell r="C318" t="str">
            <v>C</v>
          </cell>
          <cell r="D318" t="str">
            <v>Servicios de la construcción</v>
          </cell>
          <cell r="E318" t="str">
            <v>C5</v>
          </cell>
        </row>
        <row r="319">
          <cell r="A319" t="str">
            <v>2.1.5.02.06</v>
          </cell>
          <cell r="B319">
            <v>5</v>
          </cell>
          <cell r="C319" t="str">
            <v>C</v>
          </cell>
          <cell r="D319" t="str">
            <v>Servicios de alojamiento; servicios de suministro de comidas y bebidas; servicios de transporte; y servicios de distribución de electricidad, gas y agua</v>
          </cell>
          <cell r="E319" t="str">
            <v>C5</v>
          </cell>
        </row>
        <row r="320">
          <cell r="A320" t="str">
            <v>2.1.5.02.07</v>
          </cell>
          <cell r="B320">
            <v>5</v>
          </cell>
          <cell r="C320" t="str">
            <v>C</v>
          </cell>
          <cell r="D320" t="str">
            <v>Servicios financieros y servicios conexos, servicios inmobiliarios y servicios de leasing</v>
          </cell>
          <cell r="E320" t="str">
            <v>C5</v>
          </cell>
        </row>
        <row r="321">
          <cell r="A321" t="str">
            <v>2.1.5.02.08</v>
          </cell>
          <cell r="B321">
            <v>5</v>
          </cell>
          <cell r="C321" t="str">
            <v>C</v>
          </cell>
          <cell r="D321" t="str">
            <v xml:space="preserve">Servicios prestados a las empresas y servicios de producción </v>
          </cell>
          <cell r="E321" t="str">
            <v>C5</v>
          </cell>
        </row>
        <row r="322">
          <cell r="A322" t="str">
            <v>2.1.5.02.09</v>
          </cell>
          <cell r="B322">
            <v>5</v>
          </cell>
          <cell r="C322" t="str">
            <v>C</v>
          </cell>
          <cell r="D322" t="str">
            <v>Servicios para la comunidad, sociales y personales</v>
          </cell>
          <cell r="E322" t="str">
            <v>C5</v>
          </cell>
        </row>
        <row r="323">
          <cell r="A323" t="str">
            <v>2.1.6</v>
          </cell>
          <cell r="B323">
            <v>3</v>
          </cell>
          <cell r="C323" t="str">
            <v>A</v>
          </cell>
          <cell r="D323" t="str">
            <v>Adquisición de activos financieros</v>
          </cell>
          <cell r="E323" t="str">
            <v>A3</v>
          </cell>
        </row>
        <row r="324">
          <cell r="A324" t="str">
            <v>2.1.6.01</v>
          </cell>
          <cell r="B324">
            <v>4</v>
          </cell>
          <cell r="C324" t="str">
            <v>A</v>
          </cell>
          <cell r="D324" t="str">
            <v>Concesión de préstamos</v>
          </cell>
          <cell r="E324" t="str">
            <v>A4</v>
          </cell>
        </row>
        <row r="325">
          <cell r="A325" t="str">
            <v>2.1.6.01.02</v>
          </cell>
          <cell r="B325">
            <v>5</v>
          </cell>
          <cell r="C325" t="str">
            <v>C</v>
          </cell>
          <cell r="D325" t="str">
            <v>A establecimientos públicos</v>
          </cell>
          <cell r="E325" t="str">
            <v>C5</v>
          </cell>
        </row>
        <row r="326">
          <cell r="A326" t="str">
            <v>2.1.6.01.03</v>
          </cell>
          <cell r="B326">
            <v>5</v>
          </cell>
          <cell r="C326" t="str">
            <v>C</v>
          </cell>
          <cell r="D326" t="str">
            <v>A otras entidades del gobierno general</v>
          </cell>
          <cell r="E326" t="str">
            <v>C5</v>
          </cell>
        </row>
        <row r="327">
          <cell r="A327" t="str">
            <v>2.1.6.01.04</v>
          </cell>
          <cell r="B327">
            <v>5</v>
          </cell>
          <cell r="C327" t="str">
            <v>A</v>
          </cell>
          <cell r="D327" t="str">
            <v>A personas naturales</v>
          </cell>
          <cell r="E327" t="str">
            <v>A5</v>
          </cell>
        </row>
        <row r="328">
          <cell r="A328" t="str">
            <v>2.1.6.01.04.003</v>
          </cell>
          <cell r="B328">
            <v>6</v>
          </cell>
          <cell r="C328" t="str">
            <v>C</v>
          </cell>
          <cell r="D328" t="str">
            <v>Fondo de préstamos</v>
          </cell>
          <cell r="E328" t="str">
            <v>C6</v>
          </cell>
        </row>
        <row r="329">
          <cell r="A329" t="str">
            <v>2.1.6.01.04.004</v>
          </cell>
          <cell r="B329">
            <v>6</v>
          </cell>
          <cell r="C329" t="str">
            <v>C</v>
          </cell>
          <cell r="D329" t="str">
            <v xml:space="preserve">Préstamos por calamidad doméstica </v>
          </cell>
          <cell r="E329" t="str">
            <v>C6</v>
          </cell>
        </row>
        <row r="330">
          <cell r="A330" t="str">
            <v>2.1.6.01.04.009</v>
          </cell>
          <cell r="B330">
            <v>6</v>
          </cell>
          <cell r="C330" t="str">
            <v>C</v>
          </cell>
          <cell r="D330" t="str">
            <v>Préstamos educativos</v>
          </cell>
          <cell r="E330" t="str">
            <v>C6</v>
          </cell>
        </row>
        <row r="331">
          <cell r="A331" t="str">
            <v>2.1.6.02</v>
          </cell>
          <cell r="B331">
            <v>4</v>
          </cell>
          <cell r="C331" t="str">
            <v>A</v>
          </cell>
          <cell r="D331" t="str">
            <v>Adquisición de acciones</v>
          </cell>
          <cell r="E331" t="str">
            <v>A4</v>
          </cell>
        </row>
        <row r="332">
          <cell r="A332" t="str">
            <v>2.1.6.03</v>
          </cell>
          <cell r="B332">
            <v>4</v>
          </cell>
          <cell r="C332" t="str">
            <v>A</v>
          </cell>
          <cell r="D332" t="str">
            <v>Adquisición de otras participaciones de capital</v>
          </cell>
          <cell r="E332" t="str">
            <v>A4</v>
          </cell>
        </row>
        <row r="333">
          <cell r="A333" t="str">
            <v>2.1.6.03.03</v>
          </cell>
          <cell r="B333">
            <v>5</v>
          </cell>
          <cell r="C333" t="str">
            <v>A</v>
          </cell>
          <cell r="D333" t="str">
            <v>En empresas públicas no financieras</v>
          </cell>
          <cell r="E333" t="str">
            <v>A5</v>
          </cell>
        </row>
        <row r="334">
          <cell r="A334" t="str">
            <v>2.1.6.03.03.001</v>
          </cell>
          <cell r="B334">
            <v>6</v>
          </cell>
          <cell r="C334" t="str">
            <v>C</v>
          </cell>
          <cell r="D334" t="str">
            <v>Capitalización para el fortalecimiento de los canales públicos de televisión</v>
          </cell>
          <cell r="E334" t="str">
            <v>C6</v>
          </cell>
        </row>
        <row r="335">
          <cell r="A335" t="str">
            <v>2.1.7</v>
          </cell>
          <cell r="B335">
            <v>3</v>
          </cell>
          <cell r="C335" t="str">
            <v>A</v>
          </cell>
          <cell r="D335" t="str">
            <v>Disminución de pasivos</v>
          </cell>
          <cell r="E335" t="str">
            <v>A3</v>
          </cell>
        </row>
        <row r="336">
          <cell r="A336" t="str">
            <v>2.1.7.01</v>
          </cell>
          <cell r="B336">
            <v>4</v>
          </cell>
          <cell r="C336" t="str">
            <v>A</v>
          </cell>
          <cell r="D336" t="str">
            <v>Cesantías</v>
          </cell>
          <cell r="E336" t="str">
            <v>A4</v>
          </cell>
        </row>
        <row r="337">
          <cell r="A337" t="str">
            <v>2.1.7.01.01</v>
          </cell>
          <cell r="B337">
            <v>5</v>
          </cell>
          <cell r="C337" t="str">
            <v>C</v>
          </cell>
          <cell r="D337" t="str">
            <v>Cesantías definitivas</v>
          </cell>
          <cell r="E337" t="str">
            <v>C5</v>
          </cell>
        </row>
        <row r="338">
          <cell r="A338" t="str">
            <v>2.1.7.01.02</v>
          </cell>
          <cell r="B338">
            <v>5</v>
          </cell>
          <cell r="C338" t="str">
            <v>C</v>
          </cell>
          <cell r="D338" t="str">
            <v>Cesantías parciales</v>
          </cell>
          <cell r="E338" t="str">
            <v>C5</v>
          </cell>
        </row>
        <row r="339">
          <cell r="A339" t="str">
            <v>2.1.7.04</v>
          </cell>
          <cell r="B339">
            <v>4</v>
          </cell>
          <cell r="C339" t="str">
            <v>C</v>
          </cell>
          <cell r="D339" t="str">
            <v>Devoluciones tributarias</v>
          </cell>
          <cell r="E339" t="str">
            <v>C4</v>
          </cell>
        </row>
        <row r="340">
          <cell r="A340" t="str">
            <v>2.1.7.05</v>
          </cell>
          <cell r="B340">
            <v>4</v>
          </cell>
          <cell r="C340" t="str">
            <v>A</v>
          </cell>
          <cell r="D340" t="str">
            <v>Programas de saneamiento fiscal y financiero</v>
          </cell>
          <cell r="E340" t="str">
            <v>A4</v>
          </cell>
        </row>
        <row r="341">
          <cell r="A341" t="str">
            <v>2.1.7.05.01</v>
          </cell>
          <cell r="B341">
            <v>5</v>
          </cell>
          <cell r="C341" t="str">
            <v>C</v>
          </cell>
          <cell r="D341" t="str">
            <v>Programas de saneamiento fiscal y financiero Empresas Sociales del Estado (ESE)</v>
          </cell>
          <cell r="E341" t="str">
            <v>C5</v>
          </cell>
        </row>
        <row r="342">
          <cell r="A342" t="str">
            <v>2.1.7.05.02</v>
          </cell>
          <cell r="B342">
            <v>5</v>
          </cell>
          <cell r="C342" t="str">
            <v>C</v>
          </cell>
          <cell r="D342" t="str">
            <v>Pago de indemnizaciones originadas en programas de saneamiento fiscal y financiero</v>
          </cell>
          <cell r="E342" t="str">
            <v>C5</v>
          </cell>
        </row>
        <row r="343">
          <cell r="A343" t="str">
            <v>2.1.7.05.03</v>
          </cell>
          <cell r="B343">
            <v>5</v>
          </cell>
          <cell r="C343" t="str">
            <v>C</v>
          </cell>
          <cell r="D343" t="str">
            <v>Pago de déficit fiscal, de pasivo laboral y prestacional en programas de saneamiento fiscal y financiero</v>
          </cell>
          <cell r="E343" t="str">
            <v>C5</v>
          </cell>
        </row>
        <row r="344">
          <cell r="A344" t="str">
            <v>2.1.7.05.04</v>
          </cell>
          <cell r="B344">
            <v>5</v>
          </cell>
          <cell r="C344" t="str">
            <v>C</v>
          </cell>
          <cell r="D344" t="str">
            <v>Causado con anterioridad al 31 de diciembre de 2000</v>
          </cell>
          <cell r="E344" t="str">
            <v>C5</v>
          </cell>
        </row>
        <row r="345">
          <cell r="A345" t="str">
            <v>2.1.7.05.05</v>
          </cell>
          <cell r="B345">
            <v>5</v>
          </cell>
          <cell r="C345" t="str">
            <v>C</v>
          </cell>
          <cell r="D345" t="str">
            <v>Causado después del 31 de diciembre de 2000</v>
          </cell>
          <cell r="E345" t="str">
            <v>C5</v>
          </cell>
        </row>
        <row r="346">
          <cell r="A346" t="str">
            <v>2.1.8</v>
          </cell>
          <cell r="B346">
            <v>3</v>
          </cell>
          <cell r="C346" t="str">
            <v>A</v>
          </cell>
          <cell r="D346" t="str">
            <v>Gastos por tributos, multas, sanciones e intereses de mora</v>
          </cell>
          <cell r="E346" t="str">
            <v>A3</v>
          </cell>
        </row>
        <row r="347">
          <cell r="A347" t="str">
            <v>2.1.8.01</v>
          </cell>
          <cell r="B347">
            <v>4</v>
          </cell>
          <cell r="C347" t="str">
            <v>A</v>
          </cell>
          <cell r="D347" t="str">
            <v>Impuestos</v>
          </cell>
          <cell r="E347" t="str">
            <v>A4</v>
          </cell>
        </row>
        <row r="348">
          <cell r="A348" t="str">
            <v>2.1.8.01.01</v>
          </cell>
          <cell r="B348">
            <v>5</v>
          </cell>
          <cell r="C348" t="str">
            <v>C</v>
          </cell>
          <cell r="D348" t="str">
            <v>Impuesto sobre la renta y complementarios</v>
          </cell>
          <cell r="E348" t="str">
            <v>C5</v>
          </cell>
        </row>
        <row r="349">
          <cell r="A349" t="str">
            <v>2.1.8.01.02</v>
          </cell>
          <cell r="B349">
            <v>5</v>
          </cell>
          <cell r="C349" t="str">
            <v>C</v>
          </cell>
          <cell r="D349" t="str">
            <v>Impuesto sobre la renta para la equidad CREE</v>
          </cell>
          <cell r="E349" t="str">
            <v>C5</v>
          </cell>
        </row>
        <row r="350">
          <cell r="A350" t="str">
            <v>2.1.8.01.03</v>
          </cell>
          <cell r="B350">
            <v>5</v>
          </cell>
          <cell r="C350" t="str">
            <v>C</v>
          </cell>
          <cell r="D350" t="str">
            <v>Sobretasa CREE</v>
          </cell>
          <cell r="E350" t="str">
            <v>C5</v>
          </cell>
        </row>
        <row r="351">
          <cell r="A351" t="str">
            <v>2.1.8.01.04</v>
          </cell>
          <cell r="B351">
            <v>5</v>
          </cell>
          <cell r="C351" t="str">
            <v>C</v>
          </cell>
          <cell r="D351" t="str">
            <v>Impuesto para preservar la seguridad democrática</v>
          </cell>
          <cell r="E351" t="str">
            <v>C5</v>
          </cell>
        </row>
        <row r="352">
          <cell r="A352" t="str">
            <v>2.1.8.01.05</v>
          </cell>
          <cell r="B352">
            <v>5</v>
          </cell>
          <cell r="C352" t="str">
            <v>C</v>
          </cell>
          <cell r="D352" t="str">
            <v>Impuesto al patrimonio</v>
          </cell>
          <cell r="E352" t="str">
            <v>C5</v>
          </cell>
        </row>
        <row r="353">
          <cell r="A353" t="str">
            <v>2.1.8.01.06</v>
          </cell>
          <cell r="B353">
            <v>5</v>
          </cell>
          <cell r="C353" t="str">
            <v>C</v>
          </cell>
          <cell r="D353" t="str">
            <v>Impuesto al patrimonio (Decreto legislativo 4825/2010)</v>
          </cell>
          <cell r="E353" t="str">
            <v>C5</v>
          </cell>
        </row>
        <row r="354">
          <cell r="A354" t="str">
            <v>2.1.8.01.07</v>
          </cell>
          <cell r="B354">
            <v>5</v>
          </cell>
          <cell r="C354" t="str">
            <v>C</v>
          </cell>
          <cell r="D354" t="str">
            <v>Sobretasa impuesto al patrimonio (Decreto legislativo 4825/2010)</v>
          </cell>
          <cell r="E354" t="str">
            <v>C5</v>
          </cell>
        </row>
        <row r="355">
          <cell r="A355" t="str">
            <v>2.1.8.01.08</v>
          </cell>
          <cell r="B355">
            <v>5</v>
          </cell>
          <cell r="C355" t="str">
            <v>C</v>
          </cell>
          <cell r="D355" t="str">
            <v>Impuesto a la riqueza</v>
          </cell>
          <cell r="E355" t="str">
            <v>C5</v>
          </cell>
        </row>
        <row r="356">
          <cell r="A356" t="str">
            <v>2.1.8.01.09</v>
          </cell>
          <cell r="B356">
            <v>5</v>
          </cell>
          <cell r="C356" t="str">
            <v>C</v>
          </cell>
          <cell r="D356" t="str">
            <v>Impuesto nacional al consumo</v>
          </cell>
          <cell r="E356" t="str">
            <v>C5</v>
          </cell>
        </row>
        <row r="357">
          <cell r="A357" t="str">
            <v>2.1.8.01.10</v>
          </cell>
          <cell r="B357">
            <v>5</v>
          </cell>
          <cell r="C357" t="str">
            <v>C</v>
          </cell>
          <cell r="D357" t="str">
            <v>Impuesto de remate y adjudicaciones</v>
          </cell>
          <cell r="E357" t="str">
            <v>C5</v>
          </cell>
        </row>
        <row r="358">
          <cell r="A358" t="str">
            <v>2.1.8.01.51</v>
          </cell>
          <cell r="B358">
            <v>5</v>
          </cell>
          <cell r="C358" t="str">
            <v>C</v>
          </cell>
          <cell r="D358" t="str">
            <v>Impuesto sobre vehículos automotores</v>
          </cell>
          <cell r="E358" t="str">
            <v>C5</v>
          </cell>
        </row>
        <row r="359">
          <cell r="A359" t="str">
            <v>2.1.8.01.52</v>
          </cell>
          <cell r="B359">
            <v>5</v>
          </cell>
          <cell r="C359" t="str">
            <v>C</v>
          </cell>
          <cell r="D359" t="str">
            <v>Impuesto predial unificado</v>
          </cell>
          <cell r="E359" t="str">
            <v>C5</v>
          </cell>
        </row>
        <row r="360">
          <cell r="A360" t="str">
            <v>2.1.8.01.53</v>
          </cell>
          <cell r="B360">
            <v>5</v>
          </cell>
          <cell r="C360" t="str">
            <v>C</v>
          </cell>
          <cell r="D360" t="str">
            <v>Impuesto de registro</v>
          </cell>
          <cell r="E360" t="str">
            <v>C5</v>
          </cell>
        </row>
        <row r="361">
          <cell r="A361" t="str">
            <v>2.1.8.01.54</v>
          </cell>
          <cell r="B361">
            <v>5</v>
          </cell>
          <cell r="C361" t="str">
            <v>C</v>
          </cell>
          <cell r="D361" t="str">
            <v>Impuesto de industria y comercio</v>
          </cell>
          <cell r="E361" t="str">
            <v>C5</v>
          </cell>
        </row>
        <row r="362">
          <cell r="A362" t="str">
            <v>2.1.8.01.55</v>
          </cell>
          <cell r="B362">
            <v>5</v>
          </cell>
          <cell r="C362" t="str">
            <v>C</v>
          </cell>
          <cell r="D362" t="str">
            <v>Impuesto sobre delineación urbana</v>
          </cell>
          <cell r="E362" t="str">
            <v>C5</v>
          </cell>
        </row>
        <row r="363">
          <cell r="A363" t="str">
            <v>2.1.8.01.56</v>
          </cell>
          <cell r="B363">
            <v>5</v>
          </cell>
          <cell r="C363" t="str">
            <v>C</v>
          </cell>
          <cell r="D363" t="str">
            <v>Impuesto de alumbrado público</v>
          </cell>
          <cell r="E363" t="str">
            <v>C5</v>
          </cell>
        </row>
        <row r="364">
          <cell r="A364" t="str">
            <v>2.1.8.03</v>
          </cell>
          <cell r="B364">
            <v>4</v>
          </cell>
          <cell r="C364" t="str">
            <v>A</v>
          </cell>
          <cell r="D364" t="str">
            <v>Tasas y derechos administrativos</v>
          </cell>
          <cell r="E364" t="str">
            <v>A4</v>
          </cell>
        </row>
        <row r="365">
          <cell r="A365" t="str">
            <v>2.1.8.03.01</v>
          </cell>
          <cell r="B365">
            <v>5</v>
          </cell>
          <cell r="C365" t="str">
            <v>C</v>
          </cell>
          <cell r="D365" t="str">
            <v>Contribución de vigilancia - Superintendencia Nacional de Salud</v>
          </cell>
          <cell r="E365" t="str">
            <v>C5</v>
          </cell>
        </row>
        <row r="366">
          <cell r="A366" t="str">
            <v>2.1.8.03.03</v>
          </cell>
          <cell r="B366">
            <v>5</v>
          </cell>
          <cell r="C366" t="str">
            <v>C</v>
          </cell>
          <cell r="D366" t="str">
            <v>Certificados catastrales</v>
          </cell>
          <cell r="E366" t="str">
            <v>C5</v>
          </cell>
        </row>
        <row r="367">
          <cell r="A367" t="str">
            <v>2.1.8.04</v>
          </cell>
          <cell r="B367">
            <v>4</v>
          </cell>
          <cell r="C367" t="str">
            <v>A</v>
          </cell>
          <cell r="D367" t="str">
            <v>Contribuciones</v>
          </cell>
          <cell r="E367" t="str">
            <v>A4</v>
          </cell>
        </row>
        <row r="368">
          <cell r="A368" t="str">
            <v>2.1.8.04.01</v>
          </cell>
          <cell r="B368">
            <v>5</v>
          </cell>
          <cell r="C368" t="str">
            <v>C</v>
          </cell>
          <cell r="D368" t="str">
            <v>Cuota de fiscalización y auditaje</v>
          </cell>
          <cell r="E368" t="str">
            <v>C5</v>
          </cell>
        </row>
        <row r="369">
          <cell r="A369" t="str">
            <v>2.1.8.04.02</v>
          </cell>
          <cell r="B369">
            <v>5</v>
          </cell>
          <cell r="C369" t="str">
            <v>C</v>
          </cell>
          <cell r="D369" t="str">
            <v>Contribución - Superintendencia Financiera de Colombia</v>
          </cell>
          <cell r="E369" t="str">
            <v>C5</v>
          </cell>
        </row>
        <row r="370">
          <cell r="A370" t="str">
            <v>2.1.8.04.03</v>
          </cell>
          <cell r="B370">
            <v>5</v>
          </cell>
          <cell r="C370" t="str">
            <v>C</v>
          </cell>
          <cell r="D370" t="str">
            <v>Contribución de valorización</v>
          </cell>
          <cell r="E370" t="str">
            <v>C5</v>
          </cell>
        </row>
        <row r="371">
          <cell r="A371" t="str">
            <v>2.1.8.04.04</v>
          </cell>
          <cell r="B371">
            <v>5</v>
          </cell>
          <cell r="C371" t="str">
            <v>C</v>
          </cell>
          <cell r="D371" t="str">
            <v>Contribución sector eléctrico</v>
          </cell>
          <cell r="E371" t="str">
            <v>C5</v>
          </cell>
        </row>
        <row r="372">
          <cell r="A372" t="str">
            <v>2.1.8.05</v>
          </cell>
          <cell r="B372">
            <v>4</v>
          </cell>
          <cell r="C372" t="str">
            <v>A</v>
          </cell>
          <cell r="D372" t="str">
            <v>Multas, sanciones e intereses de mora</v>
          </cell>
          <cell r="E372" t="str">
            <v>A4</v>
          </cell>
        </row>
        <row r="373">
          <cell r="A373" t="str">
            <v>2.1.8.05.01</v>
          </cell>
          <cell r="B373">
            <v>5</v>
          </cell>
          <cell r="C373" t="str">
            <v>A</v>
          </cell>
          <cell r="D373" t="str">
            <v>Multas y sanciones</v>
          </cell>
          <cell r="E373" t="str">
            <v>A5</v>
          </cell>
        </row>
        <row r="374">
          <cell r="A374" t="str">
            <v>2.1.8.05.01.001</v>
          </cell>
          <cell r="B374">
            <v>6</v>
          </cell>
          <cell r="C374" t="str">
            <v>C</v>
          </cell>
          <cell r="D374" t="str">
            <v>Multas Superintendencias</v>
          </cell>
          <cell r="E374" t="str">
            <v>C6</v>
          </cell>
        </row>
        <row r="375">
          <cell r="A375" t="str">
            <v>2.1.8.05.02</v>
          </cell>
          <cell r="B375">
            <v>5</v>
          </cell>
          <cell r="C375" t="str">
            <v>C</v>
          </cell>
          <cell r="D375" t="str">
            <v>Intereses de mora</v>
          </cell>
          <cell r="E375" t="str">
            <v>C5</v>
          </cell>
        </row>
        <row r="376">
          <cell r="A376" t="str">
            <v>2.2</v>
          </cell>
          <cell r="B376">
            <v>2</v>
          </cell>
          <cell r="C376" t="str">
            <v>A</v>
          </cell>
          <cell r="D376" t="str">
            <v>Servicio de la deuda pública</v>
          </cell>
          <cell r="E376" t="str">
            <v>A2</v>
          </cell>
        </row>
        <row r="377">
          <cell r="A377" t="str">
            <v>2.2.1</v>
          </cell>
          <cell r="B377">
            <v>3</v>
          </cell>
          <cell r="C377" t="str">
            <v>A</v>
          </cell>
          <cell r="D377" t="str">
            <v>Servicio de la deuda pública externa</v>
          </cell>
          <cell r="E377" t="str">
            <v>A3</v>
          </cell>
        </row>
        <row r="378">
          <cell r="A378" t="str">
            <v>2.2.1.01</v>
          </cell>
          <cell r="B378">
            <v>4</v>
          </cell>
          <cell r="C378" t="str">
            <v>A</v>
          </cell>
          <cell r="D378" t="str">
            <v>Principal</v>
          </cell>
          <cell r="E378" t="str">
            <v>A4</v>
          </cell>
        </row>
        <row r="379">
          <cell r="A379" t="str">
            <v>2.2.1.01.01</v>
          </cell>
          <cell r="B379">
            <v>5</v>
          </cell>
          <cell r="C379" t="str">
            <v>A</v>
          </cell>
          <cell r="D379" t="str">
            <v>Títulos de deuda</v>
          </cell>
          <cell r="E379" t="str">
            <v>A5</v>
          </cell>
        </row>
        <row r="380">
          <cell r="A380" t="str">
            <v>2.2.1.01.01.001</v>
          </cell>
          <cell r="B380">
            <v>6</v>
          </cell>
          <cell r="C380" t="str">
            <v>C</v>
          </cell>
          <cell r="D380" t="str">
            <v>Títulos valores</v>
          </cell>
          <cell r="E380" t="str">
            <v>C6</v>
          </cell>
        </row>
        <row r="381">
          <cell r="A381" t="str">
            <v>2.2.1.01.02</v>
          </cell>
          <cell r="B381">
            <v>5</v>
          </cell>
          <cell r="C381" t="str">
            <v>A</v>
          </cell>
          <cell r="D381" t="str">
            <v>Préstamos</v>
          </cell>
          <cell r="E381" t="str">
            <v>A5</v>
          </cell>
        </row>
        <row r="382">
          <cell r="A382" t="str">
            <v>2.2.1.01.02.001</v>
          </cell>
          <cell r="B382">
            <v>6</v>
          </cell>
          <cell r="C382" t="str">
            <v>C</v>
          </cell>
          <cell r="D382" t="str">
            <v>Banca comercial</v>
          </cell>
          <cell r="E382" t="str">
            <v>C6</v>
          </cell>
        </row>
        <row r="383">
          <cell r="A383" t="str">
            <v>2.2.1.01.02.002</v>
          </cell>
          <cell r="B383">
            <v>6</v>
          </cell>
          <cell r="C383" t="str">
            <v>C</v>
          </cell>
          <cell r="D383" t="str">
            <v xml:space="preserve">Banca de fomento </v>
          </cell>
          <cell r="E383" t="str">
            <v>C6</v>
          </cell>
        </row>
        <row r="384">
          <cell r="A384" t="str">
            <v>2.2.1.01.02.003</v>
          </cell>
          <cell r="B384">
            <v>6</v>
          </cell>
          <cell r="C384" t="str">
            <v>C</v>
          </cell>
          <cell r="D384" t="str">
            <v>Gobiernos</v>
          </cell>
          <cell r="E384" t="str">
            <v>C6</v>
          </cell>
        </row>
        <row r="385">
          <cell r="A385" t="str">
            <v>2.2.1.01.02.004</v>
          </cell>
          <cell r="B385">
            <v>6</v>
          </cell>
          <cell r="C385" t="str">
            <v>C</v>
          </cell>
          <cell r="D385" t="str">
            <v>Organismos multilaterales</v>
          </cell>
          <cell r="E385" t="str">
            <v>C6</v>
          </cell>
        </row>
        <row r="386">
          <cell r="A386" t="str">
            <v>2.2.1.02</v>
          </cell>
          <cell r="B386">
            <v>4</v>
          </cell>
          <cell r="C386" t="str">
            <v>A</v>
          </cell>
          <cell r="D386" t="str">
            <v>Intereses</v>
          </cell>
          <cell r="E386" t="str">
            <v>A4</v>
          </cell>
        </row>
        <row r="387">
          <cell r="A387" t="str">
            <v>2.2.1.02.01</v>
          </cell>
          <cell r="B387">
            <v>5</v>
          </cell>
          <cell r="C387" t="str">
            <v>A</v>
          </cell>
          <cell r="D387" t="str">
            <v>Títulos de deuda</v>
          </cell>
          <cell r="E387" t="str">
            <v>A5</v>
          </cell>
        </row>
        <row r="388">
          <cell r="A388" t="str">
            <v>2.2.1.02.01.001</v>
          </cell>
          <cell r="B388">
            <v>6</v>
          </cell>
          <cell r="C388" t="str">
            <v>C</v>
          </cell>
          <cell r="D388" t="str">
            <v>Títulos valores</v>
          </cell>
          <cell r="E388" t="str">
            <v>C6</v>
          </cell>
        </row>
        <row r="389">
          <cell r="A389" t="str">
            <v>2.2.1.02.02</v>
          </cell>
          <cell r="B389">
            <v>5</v>
          </cell>
          <cell r="C389" t="str">
            <v>A</v>
          </cell>
          <cell r="D389" t="str">
            <v>Préstamos</v>
          </cell>
          <cell r="E389" t="str">
            <v>A5</v>
          </cell>
        </row>
        <row r="390">
          <cell r="A390" t="str">
            <v>2.2.1.02.02.001</v>
          </cell>
          <cell r="B390">
            <v>6</v>
          </cell>
          <cell r="C390" t="str">
            <v>C</v>
          </cell>
          <cell r="D390" t="str">
            <v>Banca comercial</v>
          </cell>
          <cell r="E390" t="str">
            <v>C6</v>
          </cell>
        </row>
        <row r="391">
          <cell r="A391" t="str">
            <v>2.2.1.02.02.002</v>
          </cell>
          <cell r="B391">
            <v>6</v>
          </cell>
          <cell r="C391" t="str">
            <v>C</v>
          </cell>
          <cell r="D391" t="str">
            <v xml:space="preserve">Banca de fomento </v>
          </cell>
          <cell r="E391" t="str">
            <v>C6</v>
          </cell>
        </row>
        <row r="392">
          <cell r="A392" t="str">
            <v>2.2.1.02.02.003</v>
          </cell>
          <cell r="B392">
            <v>6</v>
          </cell>
          <cell r="C392" t="str">
            <v>C</v>
          </cell>
          <cell r="D392" t="str">
            <v>Gobiernos</v>
          </cell>
          <cell r="E392" t="str">
            <v>C6</v>
          </cell>
        </row>
        <row r="393">
          <cell r="A393" t="str">
            <v>2.2.1.02.02.004</v>
          </cell>
          <cell r="B393">
            <v>6</v>
          </cell>
          <cell r="C393" t="str">
            <v>C</v>
          </cell>
          <cell r="D393" t="str">
            <v>Organismos multilaterales</v>
          </cell>
          <cell r="E393" t="str">
            <v>C6</v>
          </cell>
        </row>
        <row r="394">
          <cell r="A394" t="str">
            <v>2.2.1.03</v>
          </cell>
          <cell r="B394">
            <v>4</v>
          </cell>
          <cell r="C394" t="str">
            <v>A</v>
          </cell>
          <cell r="D394" t="str">
            <v>Comisiones y otros gastos</v>
          </cell>
          <cell r="E394" t="str">
            <v>A4</v>
          </cell>
        </row>
        <row r="395">
          <cell r="A395" t="str">
            <v>2.2.1.03.01</v>
          </cell>
          <cell r="B395">
            <v>5</v>
          </cell>
          <cell r="C395" t="str">
            <v>A</v>
          </cell>
          <cell r="D395" t="str">
            <v>Títulos de deuda</v>
          </cell>
          <cell r="E395" t="str">
            <v>A5</v>
          </cell>
        </row>
        <row r="396">
          <cell r="A396" t="str">
            <v>2.2.1.03.01.001</v>
          </cell>
          <cell r="B396">
            <v>6</v>
          </cell>
          <cell r="C396" t="str">
            <v>C</v>
          </cell>
          <cell r="D396" t="str">
            <v>Títulos valores</v>
          </cell>
          <cell r="E396" t="str">
            <v>C6</v>
          </cell>
        </row>
        <row r="397">
          <cell r="A397" t="str">
            <v>2.2.1.03.02</v>
          </cell>
          <cell r="B397">
            <v>5</v>
          </cell>
          <cell r="C397" t="str">
            <v>A</v>
          </cell>
          <cell r="D397" t="str">
            <v>Préstamos</v>
          </cell>
          <cell r="E397" t="str">
            <v>A5</v>
          </cell>
        </row>
        <row r="398">
          <cell r="A398" t="str">
            <v>2.2.1.03.02.001</v>
          </cell>
          <cell r="B398">
            <v>6</v>
          </cell>
          <cell r="C398" t="str">
            <v>C</v>
          </cell>
          <cell r="D398" t="str">
            <v>Banca comercial</v>
          </cell>
          <cell r="E398" t="str">
            <v>C6</v>
          </cell>
        </row>
        <row r="399">
          <cell r="A399" t="str">
            <v>2.2.1.03.02.002</v>
          </cell>
          <cell r="B399">
            <v>6</v>
          </cell>
          <cell r="C399" t="str">
            <v>C</v>
          </cell>
          <cell r="D399" t="str">
            <v xml:space="preserve">Banca de fomento </v>
          </cell>
          <cell r="E399" t="str">
            <v>C6</v>
          </cell>
        </row>
        <row r="400">
          <cell r="A400" t="str">
            <v>2.2.1.03.02.003</v>
          </cell>
          <cell r="B400">
            <v>6</v>
          </cell>
          <cell r="C400" t="str">
            <v>C</v>
          </cell>
          <cell r="D400" t="str">
            <v>Gobiernos</v>
          </cell>
          <cell r="E400" t="str">
            <v>C6</v>
          </cell>
        </row>
        <row r="401">
          <cell r="A401" t="str">
            <v>2.2.1.03.02.004</v>
          </cell>
          <cell r="B401">
            <v>6</v>
          </cell>
          <cell r="C401" t="str">
            <v>C</v>
          </cell>
          <cell r="D401" t="str">
            <v>Organismos multilaterales</v>
          </cell>
          <cell r="E401" t="str">
            <v>C6</v>
          </cell>
        </row>
        <row r="402">
          <cell r="A402" t="str">
            <v>2.2.2</v>
          </cell>
          <cell r="B402">
            <v>3</v>
          </cell>
          <cell r="C402" t="str">
            <v>A</v>
          </cell>
          <cell r="D402" t="str">
            <v>Servicio de la deuda pública interna</v>
          </cell>
          <cell r="E402" t="str">
            <v>A3</v>
          </cell>
        </row>
        <row r="403">
          <cell r="A403" t="str">
            <v>2.2.2.01</v>
          </cell>
          <cell r="B403">
            <v>4</v>
          </cell>
          <cell r="C403" t="str">
            <v>A</v>
          </cell>
          <cell r="D403" t="str">
            <v>Principal</v>
          </cell>
          <cell r="E403" t="str">
            <v>A4</v>
          </cell>
        </row>
        <row r="404">
          <cell r="A404" t="str">
            <v>2.2.2.01.01</v>
          </cell>
          <cell r="B404">
            <v>5</v>
          </cell>
          <cell r="C404" t="str">
            <v>A</v>
          </cell>
          <cell r="D404" t="str">
            <v>Títulos de deuda</v>
          </cell>
          <cell r="E404" t="str">
            <v>A5</v>
          </cell>
        </row>
        <row r="405">
          <cell r="A405" t="str">
            <v>2.2.2.01.01.001</v>
          </cell>
          <cell r="B405">
            <v>6</v>
          </cell>
          <cell r="C405" t="str">
            <v>A</v>
          </cell>
          <cell r="D405" t="str">
            <v>Títulos valores</v>
          </cell>
          <cell r="E405" t="str">
            <v>A6</v>
          </cell>
        </row>
        <row r="406">
          <cell r="A406" t="str">
            <v>2.2.2.01.01.001.06</v>
          </cell>
          <cell r="B406">
            <v>7</v>
          </cell>
          <cell r="C406" t="str">
            <v>C</v>
          </cell>
          <cell r="D406" t="str">
            <v>Otros bonos y títulos emitidos</v>
          </cell>
          <cell r="E406" t="str">
            <v>C7</v>
          </cell>
        </row>
        <row r="407">
          <cell r="A407" t="str">
            <v>2.2.2.01.02</v>
          </cell>
          <cell r="B407">
            <v>5</v>
          </cell>
          <cell r="C407" t="str">
            <v>A</v>
          </cell>
          <cell r="D407" t="str">
            <v>Préstamos</v>
          </cell>
          <cell r="E407" t="str">
            <v>A5</v>
          </cell>
        </row>
        <row r="408">
          <cell r="A408" t="str">
            <v>2.2.2.01.02.001</v>
          </cell>
          <cell r="B408">
            <v>6</v>
          </cell>
          <cell r="C408" t="str">
            <v>C</v>
          </cell>
          <cell r="D408" t="str">
            <v>Nación</v>
          </cell>
          <cell r="E408" t="str">
            <v>C6</v>
          </cell>
        </row>
        <row r="409">
          <cell r="A409" t="str">
            <v>2.2.2.01.02.002</v>
          </cell>
          <cell r="B409">
            <v>6</v>
          </cell>
          <cell r="C409" t="str">
            <v>A</v>
          </cell>
          <cell r="D409" t="str">
            <v>Entidades financieras</v>
          </cell>
          <cell r="E409" t="str">
            <v>A6</v>
          </cell>
        </row>
        <row r="410">
          <cell r="A410" t="str">
            <v>2.2.2.01.02.002.02</v>
          </cell>
          <cell r="B410">
            <v>7</v>
          </cell>
          <cell r="C410" t="str">
            <v>A</v>
          </cell>
          <cell r="D410" t="str">
            <v>Banca Comercial</v>
          </cell>
          <cell r="E410" t="str">
            <v>A7</v>
          </cell>
        </row>
        <row r="411">
          <cell r="A411" t="str">
            <v>2.2.2.01.02.002.02.03</v>
          </cell>
          <cell r="B411">
            <v>8</v>
          </cell>
          <cell r="C411" t="str">
            <v>C</v>
          </cell>
          <cell r="D411" t="str">
            <v>Banca comercial</v>
          </cell>
          <cell r="E411" t="str">
            <v>C8</v>
          </cell>
        </row>
        <row r="412">
          <cell r="A412" t="str">
            <v>2.2.2.01.02.002.03</v>
          </cell>
          <cell r="B412">
            <v>7</v>
          </cell>
          <cell r="C412" t="str">
            <v>C</v>
          </cell>
          <cell r="D412" t="str">
            <v xml:space="preserve">Banca de fomento </v>
          </cell>
          <cell r="E412" t="str">
            <v>C7</v>
          </cell>
        </row>
        <row r="413">
          <cell r="A413" t="str">
            <v>2.2.2.01.02.002.04</v>
          </cell>
          <cell r="B413">
            <v>7</v>
          </cell>
          <cell r="C413" t="str">
            <v>C</v>
          </cell>
          <cell r="D413" t="str">
            <v>Institutos de Desarrollo Departamental y/o Municipal</v>
          </cell>
          <cell r="E413" t="str">
            <v>C7</v>
          </cell>
        </row>
        <row r="414">
          <cell r="A414" t="str">
            <v>2.2.2.02</v>
          </cell>
          <cell r="B414">
            <v>4</v>
          </cell>
          <cell r="C414" t="str">
            <v>A</v>
          </cell>
          <cell r="D414" t="str">
            <v>Intereses</v>
          </cell>
          <cell r="E414" t="str">
            <v>A4</v>
          </cell>
        </row>
        <row r="415">
          <cell r="A415" t="str">
            <v>2.2.2.02.01</v>
          </cell>
          <cell r="B415">
            <v>5</v>
          </cell>
          <cell r="C415" t="str">
            <v>A</v>
          </cell>
          <cell r="D415" t="str">
            <v>Títulos de deuda</v>
          </cell>
          <cell r="E415" t="str">
            <v>A5</v>
          </cell>
        </row>
        <row r="416">
          <cell r="A416" t="str">
            <v>2.2.2.02.01.001</v>
          </cell>
          <cell r="B416">
            <v>6</v>
          </cell>
          <cell r="C416" t="str">
            <v>A</v>
          </cell>
          <cell r="D416" t="str">
            <v>Títulos valores</v>
          </cell>
          <cell r="E416" t="str">
            <v>A6</v>
          </cell>
        </row>
        <row r="417">
          <cell r="A417" t="str">
            <v>2.2.2.02.01.001.06</v>
          </cell>
          <cell r="B417">
            <v>7</v>
          </cell>
          <cell r="C417" t="str">
            <v>C</v>
          </cell>
          <cell r="D417" t="str">
            <v>Otros bonos y títulos emitidos</v>
          </cell>
          <cell r="E417" t="str">
            <v>C7</v>
          </cell>
        </row>
        <row r="418">
          <cell r="A418" t="str">
            <v>2.2.2.02.02</v>
          </cell>
          <cell r="B418">
            <v>5</v>
          </cell>
          <cell r="C418" t="str">
            <v>A</v>
          </cell>
          <cell r="D418" t="str">
            <v>Préstamos</v>
          </cell>
          <cell r="E418" t="str">
            <v>A5</v>
          </cell>
        </row>
        <row r="419">
          <cell r="A419" t="str">
            <v>2.2.2.02.02.001</v>
          </cell>
          <cell r="B419">
            <v>6</v>
          </cell>
          <cell r="C419" t="str">
            <v>C</v>
          </cell>
          <cell r="D419" t="str">
            <v>Nación</v>
          </cell>
          <cell r="E419" t="str">
            <v>C6</v>
          </cell>
        </row>
        <row r="420">
          <cell r="A420" t="str">
            <v>2.2.2.02.02.002</v>
          </cell>
          <cell r="B420">
            <v>6</v>
          </cell>
          <cell r="C420" t="str">
            <v>A</v>
          </cell>
          <cell r="D420" t="str">
            <v>Entidades financieras</v>
          </cell>
          <cell r="E420" t="str">
            <v>A6</v>
          </cell>
        </row>
        <row r="421">
          <cell r="A421" t="str">
            <v>2.2.2.02.02.002.02</v>
          </cell>
          <cell r="B421">
            <v>7</v>
          </cell>
          <cell r="C421" t="str">
            <v>A</v>
          </cell>
          <cell r="D421" t="str">
            <v>Banca comercial</v>
          </cell>
          <cell r="E421" t="str">
            <v>A7</v>
          </cell>
        </row>
        <row r="422">
          <cell r="A422" t="str">
            <v>2.2.2.02.02.002.02.03</v>
          </cell>
          <cell r="B422">
            <v>8</v>
          </cell>
          <cell r="C422" t="str">
            <v>C</v>
          </cell>
          <cell r="D422" t="str">
            <v>Banca comercial</v>
          </cell>
          <cell r="E422" t="str">
            <v>C8</v>
          </cell>
        </row>
        <row r="423">
          <cell r="A423" t="str">
            <v>2.2.2.02.02.002.03</v>
          </cell>
          <cell r="B423">
            <v>7</v>
          </cell>
          <cell r="C423" t="str">
            <v>C</v>
          </cell>
          <cell r="D423" t="str">
            <v>Banca de fomento</v>
          </cell>
          <cell r="E423" t="str">
            <v>C7</v>
          </cell>
        </row>
        <row r="424">
          <cell r="A424" t="str">
            <v>2.2.2.02.02.002.04</v>
          </cell>
          <cell r="B424">
            <v>7</v>
          </cell>
          <cell r="C424" t="str">
            <v>C</v>
          </cell>
          <cell r="D424" t="str">
            <v>Institutos de Desarrollo Departamental y/o Municipal</v>
          </cell>
          <cell r="E424" t="str">
            <v>C7</v>
          </cell>
        </row>
        <row r="425">
          <cell r="A425" t="str">
            <v>2.2.2.03</v>
          </cell>
          <cell r="B425">
            <v>4</v>
          </cell>
          <cell r="C425" t="str">
            <v>A</v>
          </cell>
          <cell r="D425" t="str">
            <v>Comisiones y otros gastos</v>
          </cell>
          <cell r="E425" t="str">
            <v>A4</v>
          </cell>
        </row>
        <row r="426">
          <cell r="A426" t="str">
            <v>2.2.2.03.01</v>
          </cell>
          <cell r="B426">
            <v>5</v>
          </cell>
          <cell r="C426" t="str">
            <v>A</v>
          </cell>
          <cell r="D426" t="str">
            <v>Títulos de deuda</v>
          </cell>
          <cell r="E426" t="str">
            <v>A5</v>
          </cell>
        </row>
        <row r="427">
          <cell r="A427" t="str">
            <v>2.2.2.03.01.001</v>
          </cell>
          <cell r="B427">
            <v>6</v>
          </cell>
          <cell r="C427" t="str">
            <v>A</v>
          </cell>
          <cell r="D427" t="str">
            <v>Títulos valores</v>
          </cell>
          <cell r="E427" t="str">
            <v>A6</v>
          </cell>
        </row>
        <row r="428">
          <cell r="A428" t="str">
            <v>2.2.2.03.01.001.04</v>
          </cell>
          <cell r="B428">
            <v>7</v>
          </cell>
          <cell r="C428" t="str">
            <v>C</v>
          </cell>
          <cell r="D428" t="str">
            <v>Otros bonos y títulos emitidos</v>
          </cell>
          <cell r="E428" t="str">
            <v>C7</v>
          </cell>
        </row>
        <row r="429">
          <cell r="A429" t="str">
            <v>2.2.2.03.02</v>
          </cell>
          <cell r="B429">
            <v>5</v>
          </cell>
          <cell r="C429" t="str">
            <v>A</v>
          </cell>
          <cell r="D429" t="str">
            <v>Préstamos</v>
          </cell>
          <cell r="E429" t="str">
            <v>A5</v>
          </cell>
        </row>
        <row r="430">
          <cell r="A430" t="str">
            <v>2.2.2.03.02.001</v>
          </cell>
          <cell r="B430">
            <v>6</v>
          </cell>
          <cell r="C430" t="str">
            <v>C</v>
          </cell>
          <cell r="D430" t="str">
            <v>Nación</v>
          </cell>
          <cell r="E430" t="str">
            <v>C6</v>
          </cell>
        </row>
        <row r="431">
          <cell r="A431" t="str">
            <v>2.2.2.03.02.002</v>
          </cell>
          <cell r="B431">
            <v>6</v>
          </cell>
          <cell r="C431" t="str">
            <v>A</v>
          </cell>
          <cell r="D431" t="str">
            <v>Entidades financieras</v>
          </cell>
          <cell r="E431" t="str">
            <v>A6</v>
          </cell>
        </row>
        <row r="432">
          <cell r="A432" t="str">
            <v>2.2.2.03.02.002.02</v>
          </cell>
          <cell r="B432">
            <v>7</v>
          </cell>
          <cell r="C432" t="str">
            <v>C</v>
          </cell>
          <cell r="D432" t="str">
            <v>Banca comercial</v>
          </cell>
          <cell r="E432" t="str">
            <v>C7</v>
          </cell>
        </row>
        <row r="433">
          <cell r="A433" t="str">
            <v>2.2.2.03.02.002.03</v>
          </cell>
          <cell r="B433">
            <v>7</v>
          </cell>
          <cell r="C433" t="str">
            <v>C</v>
          </cell>
          <cell r="D433" t="str">
            <v>Banca de fomento</v>
          </cell>
          <cell r="E433" t="str">
            <v>C7</v>
          </cell>
        </row>
        <row r="434">
          <cell r="A434" t="str">
            <v>2.2.2.03.02.002.04</v>
          </cell>
          <cell r="B434">
            <v>7</v>
          </cell>
          <cell r="C434" t="str">
            <v>C</v>
          </cell>
          <cell r="D434" t="str">
            <v>Institutos de Desarrollo Departamental y/o Municipal</v>
          </cell>
          <cell r="E434" t="str">
            <v>C7</v>
          </cell>
        </row>
        <row r="435">
          <cell r="A435" t="str">
            <v>2.2.2.04</v>
          </cell>
          <cell r="B435">
            <v>4</v>
          </cell>
          <cell r="C435" t="str">
            <v>C</v>
          </cell>
          <cell r="D435" t="str">
            <v>Aportes al fondo de contingencias</v>
          </cell>
          <cell r="E435" t="str">
            <v>C4</v>
          </cell>
        </row>
        <row r="436">
          <cell r="A436" t="str">
            <v>2.2.2.05</v>
          </cell>
          <cell r="B436">
            <v>4</v>
          </cell>
          <cell r="C436" t="str">
            <v>A</v>
          </cell>
          <cell r="D436" t="str">
            <v>Bonos pensionales</v>
          </cell>
          <cell r="E436" t="str">
            <v>A4</v>
          </cell>
        </row>
        <row r="437">
          <cell r="A437" t="str">
            <v>2.2.2.05.01</v>
          </cell>
          <cell r="B437">
            <v>5</v>
          </cell>
          <cell r="C437" t="str">
            <v>C</v>
          </cell>
          <cell r="D437" t="str">
            <v>Tipo A</v>
          </cell>
          <cell r="E437" t="str">
            <v>C5</v>
          </cell>
        </row>
        <row r="438">
          <cell r="A438" t="str">
            <v>2.2.2.05.02</v>
          </cell>
          <cell r="B438">
            <v>5</v>
          </cell>
          <cell r="C438" t="str">
            <v>C</v>
          </cell>
          <cell r="D438" t="str">
            <v>Tipo B</v>
          </cell>
          <cell r="E438" t="str">
            <v>C5</v>
          </cell>
        </row>
        <row r="439">
          <cell r="A439" t="str">
            <v>2.3</v>
          </cell>
          <cell r="B439">
            <v>2</v>
          </cell>
          <cell r="C439" t="str">
            <v>A</v>
          </cell>
          <cell r="D439" t="str">
            <v>Inversión</v>
          </cell>
          <cell r="E439" t="str">
            <v>A2</v>
          </cell>
        </row>
        <row r="440">
          <cell r="A440" t="str">
            <v>2.3.1</v>
          </cell>
          <cell r="B440">
            <v>3</v>
          </cell>
          <cell r="C440" t="str">
            <v>A</v>
          </cell>
          <cell r="D440" t="str">
            <v>Gastos de personal</v>
          </cell>
          <cell r="E440" t="str">
            <v>A3</v>
          </cell>
        </row>
        <row r="441">
          <cell r="A441" t="str">
            <v>2.3.1.01</v>
          </cell>
          <cell r="B441">
            <v>4</v>
          </cell>
          <cell r="C441" t="str">
            <v>A</v>
          </cell>
          <cell r="D441" t="str">
            <v>Planta de personal permanente</v>
          </cell>
          <cell r="E441" t="str">
            <v>A4</v>
          </cell>
        </row>
        <row r="442">
          <cell r="A442" t="str">
            <v>2.3.1.01.01</v>
          </cell>
          <cell r="B442">
            <v>5</v>
          </cell>
          <cell r="C442" t="str">
            <v>A</v>
          </cell>
          <cell r="D442" t="str">
            <v>Factores constitutivos de salario</v>
          </cell>
          <cell r="E442" t="str">
            <v>A5</v>
          </cell>
        </row>
        <row r="443">
          <cell r="A443" t="str">
            <v>2.3.1.01.01.001</v>
          </cell>
          <cell r="B443">
            <v>6</v>
          </cell>
          <cell r="C443" t="str">
            <v>A</v>
          </cell>
          <cell r="D443" t="str">
            <v>Factores salariales comunes</v>
          </cell>
          <cell r="E443" t="str">
            <v>A6</v>
          </cell>
        </row>
        <row r="444">
          <cell r="A444" t="str">
            <v>2.3.1.01.01.001.01</v>
          </cell>
          <cell r="B444">
            <v>7</v>
          </cell>
          <cell r="C444" t="str">
            <v>C</v>
          </cell>
          <cell r="D444" t="str">
            <v>Sueldo básico</v>
          </cell>
          <cell r="E444" t="str">
            <v>C7</v>
          </cell>
        </row>
        <row r="445">
          <cell r="A445" t="str">
            <v>2.3.1.01.01.001.02</v>
          </cell>
          <cell r="B445">
            <v>7</v>
          </cell>
          <cell r="C445" t="str">
            <v>C</v>
          </cell>
          <cell r="D445" t="str">
            <v>Horas extras, dominicales, festivos y recargos</v>
          </cell>
          <cell r="E445" t="str">
            <v>C7</v>
          </cell>
        </row>
        <row r="446">
          <cell r="A446" t="str">
            <v>2.3.1.01.01.001.03</v>
          </cell>
          <cell r="B446">
            <v>7</v>
          </cell>
          <cell r="C446" t="str">
            <v>C</v>
          </cell>
          <cell r="D446" t="str">
            <v>Gastos de representación</v>
          </cell>
          <cell r="E446" t="str">
            <v>C7</v>
          </cell>
        </row>
        <row r="447">
          <cell r="A447" t="str">
            <v>2.3.1.01.01.001.04</v>
          </cell>
          <cell r="B447">
            <v>7</v>
          </cell>
          <cell r="C447" t="str">
            <v>C</v>
          </cell>
          <cell r="D447" t="str">
            <v>Subsidio de alimentación</v>
          </cell>
          <cell r="E447" t="str">
            <v>C7</v>
          </cell>
        </row>
        <row r="448">
          <cell r="A448" t="str">
            <v>2.3.1.01.01.001.05</v>
          </cell>
          <cell r="B448">
            <v>7</v>
          </cell>
          <cell r="C448" t="str">
            <v>C</v>
          </cell>
          <cell r="D448" t="str">
            <v>Auxilio de transporte</v>
          </cell>
          <cell r="E448" t="str">
            <v>C7</v>
          </cell>
        </row>
        <row r="449">
          <cell r="A449" t="str">
            <v>2.3.1.01.01.001.06</v>
          </cell>
          <cell r="B449">
            <v>7</v>
          </cell>
          <cell r="C449" t="str">
            <v>C</v>
          </cell>
          <cell r="D449" t="str">
            <v>Prima de servicio</v>
          </cell>
          <cell r="E449" t="str">
            <v>C7</v>
          </cell>
        </row>
        <row r="450">
          <cell r="A450" t="str">
            <v>2.3.1.01.01.001.07</v>
          </cell>
          <cell r="B450">
            <v>7</v>
          </cell>
          <cell r="C450" t="str">
            <v>C</v>
          </cell>
          <cell r="D450" t="str">
            <v>Bonificación por servicios prestados</v>
          </cell>
          <cell r="E450" t="str">
            <v>C7</v>
          </cell>
        </row>
        <row r="451">
          <cell r="A451" t="str">
            <v>2.3.1.01.01.001.08</v>
          </cell>
          <cell r="B451">
            <v>7</v>
          </cell>
          <cell r="C451" t="str">
            <v>A</v>
          </cell>
          <cell r="D451" t="str">
            <v>Prestaciones sociales</v>
          </cell>
          <cell r="E451" t="str">
            <v>A7</v>
          </cell>
        </row>
        <row r="452">
          <cell r="A452" t="str">
            <v>2.3.1.01.01.001.08.01</v>
          </cell>
          <cell r="B452">
            <v>8</v>
          </cell>
          <cell r="C452" t="str">
            <v>C</v>
          </cell>
          <cell r="D452" t="str">
            <v>Prima de navidad</v>
          </cell>
          <cell r="E452" t="str">
            <v>C8</v>
          </cell>
        </row>
        <row r="453">
          <cell r="A453" t="str">
            <v>2.3.1.01.01.001.08.02</v>
          </cell>
          <cell r="B453">
            <v>8</v>
          </cell>
          <cell r="C453" t="str">
            <v>C</v>
          </cell>
          <cell r="D453" t="str">
            <v>Prima de vacaciones</v>
          </cell>
          <cell r="E453" t="str">
            <v>C8</v>
          </cell>
        </row>
        <row r="454">
          <cell r="A454" t="str">
            <v>2.3.1.01.01.001.09</v>
          </cell>
          <cell r="B454">
            <v>7</v>
          </cell>
          <cell r="C454" t="str">
            <v>C</v>
          </cell>
          <cell r="D454" t="str">
            <v>Prima técnica salarial</v>
          </cell>
          <cell r="E454" t="str">
            <v>C7</v>
          </cell>
        </row>
        <row r="455">
          <cell r="A455" t="str">
            <v>2.3.1.01.01.001.10</v>
          </cell>
          <cell r="B455">
            <v>7</v>
          </cell>
          <cell r="C455" t="str">
            <v>C</v>
          </cell>
          <cell r="D455" t="str">
            <v>Viáticos de los funcionarios en comisión</v>
          </cell>
          <cell r="E455" t="str">
            <v>C7</v>
          </cell>
        </row>
        <row r="456">
          <cell r="A456" t="str">
            <v>2.3.1.01.02</v>
          </cell>
          <cell r="B456">
            <v>5</v>
          </cell>
          <cell r="C456" t="str">
            <v>A</v>
          </cell>
          <cell r="D456" t="str">
            <v>Contribuciones inherentes a la nómina</v>
          </cell>
          <cell r="E456" t="str">
            <v>A5</v>
          </cell>
        </row>
        <row r="457">
          <cell r="A457" t="str">
            <v>2.3.1.01.02.001</v>
          </cell>
          <cell r="B457">
            <v>6</v>
          </cell>
          <cell r="C457" t="str">
            <v>C</v>
          </cell>
          <cell r="D457" t="str">
            <v>Aportes a la seguridad social en pensiones</v>
          </cell>
          <cell r="E457" t="str">
            <v>C6</v>
          </cell>
        </row>
        <row r="458">
          <cell r="A458" t="str">
            <v>2.3.1.01.02.002</v>
          </cell>
          <cell r="B458">
            <v>6</v>
          </cell>
          <cell r="C458" t="str">
            <v>C</v>
          </cell>
          <cell r="D458" t="str">
            <v>Aportes a la seguridad social en salud</v>
          </cell>
          <cell r="E458" t="str">
            <v>C6</v>
          </cell>
        </row>
        <row r="459">
          <cell r="A459" t="str">
            <v>2.3.1.01.02.003</v>
          </cell>
          <cell r="B459">
            <v>6</v>
          </cell>
          <cell r="C459" t="str">
            <v>C</v>
          </cell>
          <cell r="D459" t="str">
            <v xml:space="preserve">Aportes de cesantías </v>
          </cell>
          <cell r="E459" t="str">
            <v>C6</v>
          </cell>
        </row>
        <row r="460">
          <cell r="A460" t="str">
            <v>2.3.1.01.02.004</v>
          </cell>
          <cell r="B460">
            <v>6</v>
          </cell>
          <cell r="C460" t="str">
            <v>C</v>
          </cell>
          <cell r="D460" t="str">
            <v>Aportes a cajas de compensación familiar</v>
          </cell>
          <cell r="E460" t="str">
            <v>C6</v>
          </cell>
        </row>
        <row r="461">
          <cell r="A461" t="str">
            <v>2.3.1.01.02.005</v>
          </cell>
          <cell r="B461">
            <v>6</v>
          </cell>
          <cell r="C461" t="str">
            <v>C</v>
          </cell>
          <cell r="D461" t="str">
            <v>Aportes generales al sistema de riesgos laborales</v>
          </cell>
          <cell r="E461" t="str">
            <v>C6</v>
          </cell>
        </row>
        <row r="462">
          <cell r="A462" t="str">
            <v>2.3.1.01.02.006</v>
          </cell>
          <cell r="B462">
            <v>6</v>
          </cell>
          <cell r="C462" t="str">
            <v>C</v>
          </cell>
          <cell r="D462" t="str">
            <v>Aportes al ICBF</v>
          </cell>
          <cell r="E462" t="str">
            <v>C6</v>
          </cell>
        </row>
        <row r="463">
          <cell r="A463" t="str">
            <v>2.3.1.01.02.007</v>
          </cell>
          <cell r="B463">
            <v>6</v>
          </cell>
          <cell r="C463" t="str">
            <v>C</v>
          </cell>
          <cell r="D463" t="str">
            <v>Aportes al SENA</v>
          </cell>
          <cell r="E463" t="str">
            <v>C6</v>
          </cell>
        </row>
        <row r="464">
          <cell r="A464" t="str">
            <v>2.3.1.01.02.008</v>
          </cell>
          <cell r="B464">
            <v>6</v>
          </cell>
          <cell r="C464" t="str">
            <v>C</v>
          </cell>
          <cell r="D464" t="str">
            <v>Aportes a la ESAP</v>
          </cell>
          <cell r="E464" t="str">
            <v>C6</v>
          </cell>
        </row>
        <row r="465">
          <cell r="A465" t="str">
            <v>2.3.1.01.02.009</v>
          </cell>
          <cell r="B465">
            <v>6</v>
          </cell>
          <cell r="C465" t="str">
            <v>C</v>
          </cell>
          <cell r="D465" t="str">
            <v>Aportes a escuelas industriales e institutos técnicos</v>
          </cell>
          <cell r="E465" t="str">
            <v>C6</v>
          </cell>
        </row>
        <row r="466">
          <cell r="A466" t="str">
            <v>2.3.1.01.03</v>
          </cell>
          <cell r="B466">
            <v>5</v>
          </cell>
          <cell r="C466" t="str">
            <v>A</v>
          </cell>
          <cell r="D466" t="str">
            <v>Remuneraciones no constitutivas de factor salarial</v>
          </cell>
          <cell r="E466" t="str">
            <v>A5</v>
          </cell>
        </row>
        <row r="467">
          <cell r="A467" t="str">
            <v>2.3.1.01.03.001</v>
          </cell>
          <cell r="B467">
            <v>6</v>
          </cell>
          <cell r="C467" t="str">
            <v>A</v>
          </cell>
          <cell r="D467" t="str">
            <v>Prestaciones sociales</v>
          </cell>
          <cell r="E467" t="str">
            <v>A6</v>
          </cell>
        </row>
        <row r="468">
          <cell r="A468" t="str">
            <v>2.3.1.01.03.001.01</v>
          </cell>
          <cell r="B468">
            <v>7</v>
          </cell>
          <cell r="C468" t="str">
            <v>C</v>
          </cell>
          <cell r="D468" t="str">
            <v>Vacaciones</v>
          </cell>
          <cell r="E468" t="str">
            <v>C7</v>
          </cell>
        </row>
        <row r="469">
          <cell r="A469" t="str">
            <v>2.3.1.01.03.001.02</v>
          </cell>
          <cell r="B469">
            <v>7</v>
          </cell>
          <cell r="C469" t="str">
            <v>C</v>
          </cell>
          <cell r="D469" t="str">
            <v>Indemnización por vacaciones</v>
          </cell>
          <cell r="E469" t="str">
            <v>C7</v>
          </cell>
        </row>
        <row r="470">
          <cell r="A470" t="str">
            <v>2.3.1.01.03.001.03</v>
          </cell>
          <cell r="B470">
            <v>7</v>
          </cell>
          <cell r="C470" t="str">
            <v>C</v>
          </cell>
          <cell r="D470" t="str">
            <v>Bonificación especial de recreación</v>
          </cell>
          <cell r="E470" t="str">
            <v>C7</v>
          </cell>
        </row>
        <row r="471">
          <cell r="A471" t="str">
            <v>2.3.1.02</v>
          </cell>
          <cell r="B471">
            <v>4</v>
          </cell>
          <cell r="C471" t="str">
            <v>A</v>
          </cell>
          <cell r="D471" t="str">
            <v>Personal supernumerario y planta temporal</v>
          </cell>
          <cell r="E471" t="str">
            <v>A4</v>
          </cell>
        </row>
        <row r="472">
          <cell r="A472" t="str">
            <v>2.3.1.02.01</v>
          </cell>
          <cell r="B472">
            <v>5</v>
          </cell>
          <cell r="C472" t="str">
            <v>A</v>
          </cell>
          <cell r="D472" t="str">
            <v>Factores constitutivos de salario</v>
          </cell>
          <cell r="E472" t="str">
            <v>A5</v>
          </cell>
        </row>
        <row r="473">
          <cell r="A473" t="str">
            <v>2.3.1.02.01.001</v>
          </cell>
          <cell r="B473">
            <v>6</v>
          </cell>
          <cell r="C473" t="str">
            <v>A</v>
          </cell>
          <cell r="D473" t="str">
            <v>Factores salariales comunes</v>
          </cell>
          <cell r="E473" t="str">
            <v>A6</v>
          </cell>
        </row>
        <row r="474">
          <cell r="A474" t="str">
            <v>2.3.1.02.01.001.01</v>
          </cell>
          <cell r="B474">
            <v>7</v>
          </cell>
          <cell r="C474" t="str">
            <v>C</v>
          </cell>
          <cell r="D474" t="str">
            <v>Sueldo básico</v>
          </cell>
          <cell r="E474" t="str">
            <v>C7</v>
          </cell>
        </row>
        <row r="475">
          <cell r="A475" t="str">
            <v>2.3.1.02.01.001.02</v>
          </cell>
          <cell r="B475">
            <v>7</v>
          </cell>
          <cell r="C475" t="str">
            <v>C</v>
          </cell>
          <cell r="D475" t="str">
            <v>Horas extras, dominicales, festivos y recargos</v>
          </cell>
          <cell r="E475" t="str">
            <v>C7</v>
          </cell>
        </row>
        <row r="476">
          <cell r="A476" t="str">
            <v>2.3.1.02.01.001.03</v>
          </cell>
          <cell r="B476">
            <v>7</v>
          </cell>
          <cell r="C476" t="str">
            <v>C</v>
          </cell>
          <cell r="D476" t="str">
            <v>Gastos de representación</v>
          </cell>
          <cell r="E476" t="str">
            <v>C7</v>
          </cell>
        </row>
        <row r="477">
          <cell r="A477" t="str">
            <v>2.3.1.02.01.001.04</v>
          </cell>
          <cell r="B477">
            <v>7</v>
          </cell>
          <cell r="C477" t="str">
            <v>C</v>
          </cell>
          <cell r="D477" t="str">
            <v>Subsidio de alimentación</v>
          </cell>
          <cell r="E477" t="str">
            <v>C7</v>
          </cell>
        </row>
        <row r="478">
          <cell r="A478" t="str">
            <v>2.3.1.02.01.001.05</v>
          </cell>
          <cell r="B478">
            <v>7</v>
          </cell>
          <cell r="C478" t="str">
            <v>C</v>
          </cell>
          <cell r="D478" t="str">
            <v>Auxilio de transporte</v>
          </cell>
          <cell r="E478" t="str">
            <v>C7</v>
          </cell>
        </row>
        <row r="479">
          <cell r="A479" t="str">
            <v>2.3.1.02.01.001.06</v>
          </cell>
          <cell r="B479">
            <v>7</v>
          </cell>
          <cell r="C479" t="str">
            <v>C</v>
          </cell>
          <cell r="D479" t="str">
            <v>Prima de servicio</v>
          </cell>
          <cell r="E479" t="str">
            <v>C7</v>
          </cell>
        </row>
        <row r="480">
          <cell r="A480" t="str">
            <v>2.3.1.02.01.001.07</v>
          </cell>
          <cell r="B480">
            <v>7</v>
          </cell>
          <cell r="C480" t="str">
            <v>C</v>
          </cell>
          <cell r="D480" t="str">
            <v>Bonificación por servicios prestados</v>
          </cell>
          <cell r="E480" t="str">
            <v>C7</v>
          </cell>
        </row>
        <row r="481">
          <cell r="A481" t="str">
            <v>2.3.1.02.01.001.08</v>
          </cell>
          <cell r="B481">
            <v>7</v>
          </cell>
          <cell r="C481" t="str">
            <v>A</v>
          </cell>
          <cell r="D481" t="str">
            <v>Prestaciones sociales</v>
          </cell>
          <cell r="E481" t="str">
            <v>A7</v>
          </cell>
        </row>
        <row r="482">
          <cell r="A482" t="str">
            <v>2.3.1.02.01.001.08.01</v>
          </cell>
          <cell r="B482">
            <v>8</v>
          </cell>
          <cell r="C482" t="str">
            <v>C</v>
          </cell>
          <cell r="D482" t="str">
            <v>Prima de navidad</v>
          </cell>
          <cell r="E482" t="str">
            <v>C8</v>
          </cell>
        </row>
        <row r="483">
          <cell r="A483" t="str">
            <v>2.3.1.02.01.001.08.02</v>
          </cell>
          <cell r="B483">
            <v>8</v>
          </cell>
          <cell r="C483" t="str">
            <v>C</v>
          </cell>
          <cell r="D483" t="str">
            <v>Prima de vacaciones</v>
          </cell>
          <cell r="E483" t="str">
            <v>C8</v>
          </cell>
        </row>
        <row r="484">
          <cell r="A484" t="str">
            <v>2.3.1.02.01.001.09</v>
          </cell>
          <cell r="B484">
            <v>7</v>
          </cell>
          <cell r="C484" t="str">
            <v>C</v>
          </cell>
          <cell r="D484" t="str">
            <v>Prima técnica salarial</v>
          </cell>
          <cell r="E484" t="str">
            <v>C7</v>
          </cell>
        </row>
        <row r="485">
          <cell r="A485" t="str">
            <v>2.3.1.02.01.001.10</v>
          </cell>
          <cell r="B485">
            <v>7</v>
          </cell>
          <cell r="C485" t="str">
            <v>C</v>
          </cell>
          <cell r="D485" t="str">
            <v>Viáticos de los funcionarios en comisión</v>
          </cell>
          <cell r="E485" t="str">
            <v>C7</v>
          </cell>
        </row>
        <row r="486">
          <cell r="A486" t="str">
            <v>2.3.1.02.02</v>
          </cell>
          <cell r="B486">
            <v>5</v>
          </cell>
          <cell r="C486" t="str">
            <v>A</v>
          </cell>
          <cell r="D486" t="str">
            <v>Contribuciones inherentes a la nómina</v>
          </cell>
          <cell r="E486" t="str">
            <v>A5</v>
          </cell>
        </row>
        <row r="487">
          <cell r="A487" t="str">
            <v>2.3.1.02.02.001</v>
          </cell>
          <cell r="B487">
            <v>6</v>
          </cell>
          <cell r="C487" t="str">
            <v>C</v>
          </cell>
          <cell r="D487" t="str">
            <v>Aportes a la seguridad social en pensiones</v>
          </cell>
          <cell r="E487" t="str">
            <v>C6</v>
          </cell>
        </row>
        <row r="488">
          <cell r="A488" t="str">
            <v>2.3.1.02.02.002</v>
          </cell>
          <cell r="B488">
            <v>6</v>
          </cell>
          <cell r="C488" t="str">
            <v>C</v>
          </cell>
          <cell r="D488" t="str">
            <v>Aportes a la seguridad social en salud</v>
          </cell>
          <cell r="E488" t="str">
            <v>C6</v>
          </cell>
        </row>
        <row r="489">
          <cell r="A489" t="str">
            <v>2.3.1.02.02.003</v>
          </cell>
          <cell r="B489">
            <v>6</v>
          </cell>
          <cell r="C489" t="str">
            <v>C</v>
          </cell>
          <cell r="D489" t="str">
            <v xml:space="preserve">Aportes de cesantías </v>
          </cell>
          <cell r="E489" t="str">
            <v>C6</v>
          </cell>
        </row>
        <row r="490">
          <cell r="A490" t="str">
            <v>2.3.1.02.02.004</v>
          </cell>
          <cell r="B490">
            <v>6</v>
          </cell>
          <cell r="C490" t="str">
            <v>C</v>
          </cell>
          <cell r="D490" t="str">
            <v>Aportes a cajas de compensación familiar</v>
          </cell>
          <cell r="E490" t="str">
            <v>C6</v>
          </cell>
        </row>
        <row r="491">
          <cell r="A491" t="str">
            <v>2.3.1.02.02.005</v>
          </cell>
          <cell r="B491">
            <v>6</v>
          </cell>
          <cell r="C491" t="str">
            <v>C</v>
          </cell>
          <cell r="D491" t="str">
            <v>Aportes generales al sistema de riesgos laborales</v>
          </cell>
          <cell r="E491" t="str">
            <v>C6</v>
          </cell>
        </row>
        <row r="492">
          <cell r="A492" t="str">
            <v>2.3.1.02.02.006</v>
          </cell>
          <cell r="B492">
            <v>6</v>
          </cell>
          <cell r="C492" t="str">
            <v>C</v>
          </cell>
          <cell r="D492" t="str">
            <v>Aportes al ICBF</v>
          </cell>
          <cell r="E492" t="str">
            <v>C6</v>
          </cell>
        </row>
        <row r="493">
          <cell r="A493" t="str">
            <v>2.3.1.02.02.007</v>
          </cell>
          <cell r="B493">
            <v>6</v>
          </cell>
          <cell r="C493" t="str">
            <v>C</v>
          </cell>
          <cell r="D493" t="str">
            <v>Aportes al SENA</v>
          </cell>
          <cell r="E493" t="str">
            <v>C6</v>
          </cell>
        </row>
        <row r="494">
          <cell r="A494" t="str">
            <v>2.3.1.02.02.008</v>
          </cell>
          <cell r="B494">
            <v>6</v>
          </cell>
          <cell r="C494" t="str">
            <v>C</v>
          </cell>
          <cell r="D494" t="str">
            <v>Aportes a la ESAP</v>
          </cell>
          <cell r="E494" t="str">
            <v>C6</v>
          </cell>
        </row>
        <row r="495">
          <cell r="A495" t="str">
            <v>2.3.1.02.02.009</v>
          </cell>
          <cell r="B495">
            <v>6</v>
          </cell>
          <cell r="C495" t="str">
            <v>C</v>
          </cell>
          <cell r="D495" t="str">
            <v>Aportes a escuelas industriales e institutos técnicos</v>
          </cell>
          <cell r="E495" t="str">
            <v>C6</v>
          </cell>
        </row>
        <row r="496">
          <cell r="A496" t="str">
            <v>2.3.1.02.03</v>
          </cell>
          <cell r="B496">
            <v>5</v>
          </cell>
          <cell r="C496" t="str">
            <v>A</v>
          </cell>
          <cell r="D496" t="str">
            <v>Remuneraciones no constitutivas de factor salarial</v>
          </cell>
          <cell r="E496" t="str">
            <v>A5</v>
          </cell>
        </row>
        <row r="497">
          <cell r="A497" t="str">
            <v>2.3.1.02.03.001</v>
          </cell>
          <cell r="B497">
            <v>6</v>
          </cell>
          <cell r="C497" t="str">
            <v>A</v>
          </cell>
          <cell r="D497" t="str">
            <v>Prestaciones sociales</v>
          </cell>
          <cell r="E497" t="str">
            <v>A6</v>
          </cell>
        </row>
        <row r="498">
          <cell r="A498" t="str">
            <v>2.3.1.02.03.001.01</v>
          </cell>
          <cell r="B498">
            <v>7</v>
          </cell>
          <cell r="C498" t="str">
            <v>C</v>
          </cell>
          <cell r="D498" t="str">
            <v>Vacaciones</v>
          </cell>
        </row>
        <row r="499">
          <cell r="A499" t="str">
            <v>2.3.1.02.03.001.02</v>
          </cell>
          <cell r="B499">
            <v>7</v>
          </cell>
          <cell r="C499" t="str">
            <v>C</v>
          </cell>
          <cell r="D499" t="str">
            <v>Indemnización por vacaciones</v>
          </cell>
          <cell r="E499" t="str">
            <v>C7</v>
          </cell>
        </row>
        <row r="500">
          <cell r="A500" t="str">
            <v>2.3.1.02.03.001.03</v>
          </cell>
          <cell r="B500">
            <v>7</v>
          </cell>
          <cell r="C500" t="str">
            <v>C</v>
          </cell>
          <cell r="D500" t="str">
            <v>Bonificación especial de recreación</v>
          </cell>
          <cell r="E500" t="str">
            <v>C7</v>
          </cell>
        </row>
        <row r="501">
          <cell r="A501" t="str">
            <v>2.3.2</v>
          </cell>
          <cell r="B501">
            <v>3</v>
          </cell>
          <cell r="C501" t="str">
            <v>A</v>
          </cell>
          <cell r="D501" t="str">
            <v>Adquisición de bienes y servicios</v>
          </cell>
          <cell r="E501" t="str">
            <v>A3</v>
          </cell>
        </row>
        <row r="502">
          <cell r="A502" t="str">
            <v>2.3.2.01</v>
          </cell>
          <cell r="B502">
            <v>4</v>
          </cell>
          <cell r="C502" t="str">
            <v>A</v>
          </cell>
          <cell r="D502" t="str">
            <v>Adquisición de activos no financieros</v>
          </cell>
          <cell r="E502" t="str">
            <v>A4</v>
          </cell>
        </row>
        <row r="503">
          <cell r="A503" t="str">
            <v>2.3.2.01.01</v>
          </cell>
          <cell r="B503">
            <v>5</v>
          </cell>
          <cell r="C503" t="str">
            <v>A</v>
          </cell>
          <cell r="D503" t="str">
            <v>Activos fijos</v>
          </cell>
          <cell r="E503" t="str">
            <v>A5</v>
          </cell>
        </row>
        <row r="504">
          <cell r="A504" t="str">
            <v>2.3.2.01.01.001</v>
          </cell>
          <cell r="B504">
            <v>6</v>
          </cell>
          <cell r="C504" t="str">
            <v>A</v>
          </cell>
          <cell r="D504" t="str">
            <v>Edificaciones y estructuras</v>
          </cell>
          <cell r="E504" t="str">
            <v>A6</v>
          </cell>
        </row>
        <row r="505">
          <cell r="A505" t="str">
            <v>2.3.2.01.01.001.01</v>
          </cell>
          <cell r="B505">
            <v>7</v>
          </cell>
          <cell r="C505" t="str">
            <v>A</v>
          </cell>
          <cell r="D505" t="str">
            <v>Viviendas</v>
          </cell>
          <cell r="E505" t="str">
            <v>A7</v>
          </cell>
        </row>
        <row r="506">
          <cell r="A506" t="str">
            <v>2.3.2.01.01.001.01.01</v>
          </cell>
          <cell r="B506">
            <v>8</v>
          </cell>
          <cell r="C506" t="str">
            <v>C</v>
          </cell>
          <cell r="D506" t="str">
            <v>Edificios utilizados para residencia</v>
          </cell>
          <cell r="E506" t="str">
            <v>C8</v>
          </cell>
        </row>
        <row r="507">
          <cell r="A507" t="str">
            <v>2.3.2.01.01.001.01.02</v>
          </cell>
          <cell r="B507">
            <v>8</v>
          </cell>
          <cell r="C507" t="str">
            <v>C</v>
          </cell>
          <cell r="D507" t="str">
            <v xml:space="preserve">Casas flotantes </v>
          </cell>
          <cell r="E507" t="str">
            <v>C8</v>
          </cell>
        </row>
        <row r="508">
          <cell r="A508" t="str">
            <v>2.3.2.01.01.001.01.03</v>
          </cell>
          <cell r="B508">
            <v>8</v>
          </cell>
          <cell r="C508" t="str">
            <v>C</v>
          </cell>
          <cell r="D508" t="str">
            <v xml:space="preserve">Barcazas </v>
          </cell>
          <cell r="E508" t="str">
            <v>C8</v>
          </cell>
        </row>
        <row r="509">
          <cell r="A509" t="str">
            <v>2.3.2.01.01.001.01.04</v>
          </cell>
          <cell r="B509">
            <v>8</v>
          </cell>
          <cell r="C509" t="str">
            <v>C</v>
          </cell>
          <cell r="D509" t="str">
            <v>Viviendas móviles</v>
          </cell>
          <cell r="E509" t="str">
            <v>C8</v>
          </cell>
        </row>
        <row r="510">
          <cell r="A510" t="str">
            <v>2.3.2.01.01.001.01.05</v>
          </cell>
          <cell r="B510">
            <v>8</v>
          </cell>
          <cell r="C510" t="str">
            <v>C</v>
          </cell>
          <cell r="D510" t="str">
            <v>Coches habitación</v>
          </cell>
          <cell r="E510" t="str">
            <v>C8</v>
          </cell>
        </row>
        <row r="511">
          <cell r="A511" t="str">
            <v>2.3.2.01.01.001.01.06</v>
          </cell>
          <cell r="B511">
            <v>8</v>
          </cell>
          <cell r="C511" t="str">
            <v>C</v>
          </cell>
          <cell r="D511" t="str">
            <v>Monumentos públicos considerados principalmente como viviendas</v>
          </cell>
          <cell r="E511" t="str">
            <v>C8</v>
          </cell>
        </row>
        <row r="512">
          <cell r="A512" t="str">
            <v>2.3.2.01.01.001.01.08</v>
          </cell>
          <cell r="B512">
            <v>8</v>
          </cell>
          <cell r="C512" t="str">
            <v>C</v>
          </cell>
          <cell r="D512" t="str">
            <v xml:space="preserve">Construcciones prefabricadas </v>
          </cell>
          <cell r="E512" t="str">
            <v>C8</v>
          </cell>
        </row>
        <row r="513">
          <cell r="A513" t="str">
            <v>2.3.2.01.01.001.01.09</v>
          </cell>
          <cell r="B513">
            <v>8</v>
          </cell>
          <cell r="C513" t="str">
            <v>C</v>
          </cell>
          <cell r="D513" t="str">
            <v>Otros edificios utilizados como residencia</v>
          </cell>
          <cell r="E513" t="str">
            <v>C8</v>
          </cell>
        </row>
        <row r="514">
          <cell r="A514" t="str">
            <v>2.3.2.01.01.001.02</v>
          </cell>
          <cell r="B514">
            <v>7</v>
          </cell>
          <cell r="C514" t="str">
            <v>A</v>
          </cell>
          <cell r="D514" t="str">
            <v>Edificaciones distintas a viviendas</v>
          </cell>
          <cell r="E514" t="str">
            <v>A7</v>
          </cell>
        </row>
        <row r="515">
          <cell r="A515" t="str">
            <v>2.3.2.01.01.001.02.01</v>
          </cell>
          <cell r="B515">
            <v>8</v>
          </cell>
          <cell r="C515" t="str">
            <v>C</v>
          </cell>
          <cell r="D515" t="str">
            <v>Monumentos públicos no residenciales</v>
          </cell>
          <cell r="E515" t="str">
            <v>C8</v>
          </cell>
        </row>
        <row r="516">
          <cell r="A516" t="str">
            <v>2.3.2.01.01.001.02.02</v>
          </cell>
          <cell r="B516">
            <v>8</v>
          </cell>
          <cell r="C516" t="str">
            <v>C</v>
          </cell>
          <cell r="D516" t="str">
            <v>Edificios industriales</v>
          </cell>
          <cell r="E516" t="str">
            <v>C8</v>
          </cell>
        </row>
        <row r="517">
          <cell r="A517" t="str">
            <v>2.3.2.01.01.001.02.03</v>
          </cell>
          <cell r="B517">
            <v>8</v>
          </cell>
          <cell r="C517" t="str">
            <v>C</v>
          </cell>
          <cell r="D517" t="str">
            <v>Edificios comerciales</v>
          </cell>
          <cell r="E517" t="str">
            <v>C8</v>
          </cell>
        </row>
        <row r="518">
          <cell r="A518" t="str">
            <v>2.3.2.01.01.001.02.04</v>
          </cell>
          <cell r="B518">
            <v>8</v>
          </cell>
          <cell r="C518" t="str">
            <v>C</v>
          </cell>
          <cell r="D518" t="str">
            <v>Edificios públicos de entretenimiento</v>
          </cell>
          <cell r="E518" t="str">
            <v>C8</v>
          </cell>
        </row>
        <row r="519">
          <cell r="A519" t="str">
            <v>2.3.2.01.01.001.02.05</v>
          </cell>
          <cell r="B519">
            <v>8</v>
          </cell>
          <cell r="C519" t="str">
            <v>C</v>
          </cell>
          <cell r="D519" t="str">
            <v>Edificios de hoteles</v>
          </cell>
          <cell r="E519" t="str">
            <v>C8</v>
          </cell>
        </row>
        <row r="520">
          <cell r="A520" t="str">
            <v>2.3.2.01.01.001.02.06</v>
          </cell>
          <cell r="B520">
            <v>8</v>
          </cell>
          <cell r="C520" t="str">
            <v>C</v>
          </cell>
          <cell r="D520" t="str">
            <v>Restaurantes</v>
          </cell>
          <cell r="E520" t="str">
            <v>C8</v>
          </cell>
        </row>
        <row r="521">
          <cell r="A521" t="str">
            <v>2.3.2.01.01.001.02.07</v>
          </cell>
          <cell r="B521">
            <v>8</v>
          </cell>
          <cell r="C521" t="str">
            <v>C</v>
          </cell>
          <cell r="D521" t="str">
            <v>Edificios educativos</v>
          </cell>
          <cell r="E521" t="str">
            <v>C8</v>
          </cell>
        </row>
        <row r="522">
          <cell r="A522" t="str">
            <v>2.3.2.01.01.001.02.08</v>
          </cell>
          <cell r="B522">
            <v>8</v>
          </cell>
          <cell r="C522" t="str">
            <v>C</v>
          </cell>
          <cell r="D522" t="str">
            <v>Edificios relacionados con salud</v>
          </cell>
          <cell r="E522" t="str">
            <v>C8</v>
          </cell>
        </row>
        <row r="523">
          <cell r="A523" t="str">
            <v>2.3.2.01.01.001.02.11</v>
          </cell>
          <cell r="B523">
            <v>8</v>
          </cell>
          <cell r="C523" t="str">
            <v>C</v>
          </cell>
          <cell r="D523" t="str">
            <v>Instalaciones recreativas</v>
          </cell>
          <cell r="E523" t="str">
            <v>C8</v>
          </cell>
        </row>
        <row r="524">
          <cell r="A524" t="str">
            <v>2.3.2.01.01.001.02.12</v>
          </cell>
          <cell r="B524">
            <v>8</v>
          </cell>
          <cell r="C524" t="str">
            <v>C</v>
          </cell>
          <cell r="D524" t="str">
            <v>Centros de convenciones y congresos</v>
          </cell>
          <cell r="E524" t="str">
            <v>C8</v>
          </cell>
        </row>
        <row r="525">
          <cell r="A525" t="str">
            <v>2.3.2.01.01.001.02.13</v>
          </cell>
          <cell r="B525">
            <v>8</v>
          </cell>
          <cell r="C525" t="str">
            <v>C</v>
          </cell>
          <cell r="D525" t="str">
            <v>Edificios agrícolas no residenciales</v>
          </cell>
          <cell r="E525" t="str">
            <v>C8</v>
          </cell>
        </row>
        <row r="526">
          <cell r="A526" t="str">
            <v>2.3.2.01.01.001.02.14</v>
          </cell>
          <cell r="B526">
            <v>8</v>
          </cell>
          <cell r="C526" t="str">
            <v>C</v>
          </cell>
          <cell r="D526" t="str">
            <v>Otros edificios no residenciales</v>
          </cell>
          <cell r="E526" t="str">
            <v>C8</v>
          </cell>
        </row>
        <row r="527">
          <cell r="A527" t="str">
            <v>2.3.2.01.01.001.03</v>
          </cell>
          <cell r="B527">
            <v>7</v>
          </cell>
          <cell r="C527" t="str">
            <v>A</v>
          </cell>
          <cell r="D527" t="str">
            <v>Otras estructuras</v>
          </cell>
          <cell r="E527" t="str">
            <v>A7</v>
          </cell>
        </row>
        <row r="528">
          <cell r="A528" t="str">
            <v>2.3.2.01.01.001.03.01</v>
          </cell>
          <cell r="B528">
            <v>8</v>
          </cell>
          <cell r="C528" t="str">
            <v>C</v>
          </cell>
          <cell r="D528" t="str">
            <v xml:space="preserve">Monumentos públicos </v>
          </cell>
          <cell r="E528" t="str">
            <v>C8</v>
          </cell>
        </row>
        <row r="529">
          <cell r="A529" t="str">
            <v>2.3.2.01.01.001.03.02</v>
          </cell>
          <cell r="B529">
            <v>8</v>
          </cell>
          <cell r="C529" t="str">
            <v>C</v>
          </cell>
          <cell r="D529" t="str">
            <v>Autopistas, carreteras, calles</v>
          </cell>
          <cell r="E529" t="str">
            <v>C8</v>
          </cell>
        </row>
        <row r="530">
          <cell r="A530" t="str">
            <v>2.3.2.01.01.001.03.03</v>
          </cell>
          <cell r="B530">
            <v>8</v>
          </cell>
          <cell r="C530" t="str">
            <v>C</v>
          </cell>
          <cell r="D530" t="str">
            <v>Ferrocarriles</v>
          </cell>
          <cell r="E530" t="str">
            <v>C8</v>
          </cell>
        </row>
        <row r="531">
          <cell r="A531" t="str">
            <v>2.3.2.01.01.001.03.04</v>
          </cell>
          <cell r="B531">
            <v>8</v>
          </cell>
          <cell r="C531" t="str">
            <v>C</v>
          </cell>
          <cell r="D531" t="str">
            <v>Pistas de aterrizaje</v>
          </cell>
          <cell r="E531" t="str">
            <v>C8</v>
          </cell>
        </row>
        <row r="532">
          <cell r="A532" t="str">
            <v>2.3.2.01.01.001.03.05</v>
          </cell>
          <cell r="B532">
            <v>8</v>
          </cell>
          <cell r="C532" t="str">
            <v>C</v>
          </cell>
          <cell r="D532" t="str">
            <v>Puentes</v>
          </cell>
          <cell r="E532" t="str">
            <v>C8</v>
          </cell>
        </row>
        <row r="533">
          <cell r="A533" t="str">
            <v>2.3.2.01.01.001.03.06</v>
          </cell>
          <cell r="B533">
            <v>8</v>
          </cell>
          <cell r="C533" t="str">
            <v>C</v>
          </cell>
          <cell r="D533" t="str">
            <v>Carreteras elevadas</v>
          </cell>
          <cell r="E533" t="str">
            <v>C8</v>
          </cell>
        </row>
        <row r="534">
          <cell r="A534" t="str">
            <v>2.3.2.01.01.001.03.07</v>
          </cell>
          <cell r="B534">
            <v>8</v>
          </cell>
          <cell r="C534" t="str">
            <v>C</v>
          </cell>
          <cell r="D534" t="str">
            <v>Túneles</v>
          </cell>
          <cell r="E534" t="str">
            <v>C8</v>
          </cell>
        </row>
        <row r="535">
          <cell r="A535" t="str">
            <v>2.3.2.01.01.001.03.08</v>
          </cell>
          <cell r="B535">
            <v>8</v>
          </cell>
          <cell r="C535" t="str">
            <v>C</v>
          </cell>
          <cell r="D535" t="str">
            <v>Acueductos y otros conductos de suministros de aguas, excepto gasoductos</v>
          </cell>
          <cell r="E535" t="str">
            <v>C8</v>
          </cell>
        </row>
        <row r="536">
          <cell r="A536" t="str">
            <v>2.3.2.01.01.001.03.09</v>
          </cell>
          <cell r="B536">
            <v>8</v>
          </cell>
          <cell r="C536" t="str">
            <v>C</v>
          </cell>
          <cell r="D536" t="str">
            <v>Puertos, vías navegables e instalaciones conexas</v>
          </cell>
          <cell r="E536" t="str">
            <v>C8</v>
          </cell>
        </row>
        <row r="537">
          <cell r="A537" t="str">
            <v>2.3.2.01.01.001.03.10</v>
          </cell>
          <cell r="B537">
            <v>8</v>
          </cell>
          <cell r="C537" t="str">
            <v>C</v>
          </cell>
          <cell r="D537" t="str">
            <v>Represas</v>
          </cell>
          <cell r="E537" t="str">
            <v>C8</v>
          </cell>
        </row>
        <row r="538">
          <cell r="A538" t="str">
            <v>2.3.2.01.01.001.03.11</v>
          </cell>
          <cell r="B538">
            <v>8</v>
          </cell>
          <cell r="C538" t="str">
            <v>C</v>
          </cell>
          <cell r="D538" t="str">
            <v>Sistemas de riego y obras hidráulicas</v>
          </cell>
          <cell r="E538" t="str">
            <v>C8</v>
          </cell>
        </row>
        <row r="539">
          <cell r="A539" t="str">
            <v>2.3.2.01.01.001.03.12</v>
          </cell>
          <cell r="B539">
            <v>8</v>
          </cell>
          <cell r="C539" t="str">
            <v>C</v>
          </cell>
          <cell r="D539" t="str">
            <v>Tuberías de larga distancia</v>
          </cell>
          <cell r="E539" t="str">
            <v>C8</v>
          </cell>
        </row>
        <row r="540">
          <cell r="A540" t="str">
            <v>2.3.2.01.01.001.03.13</v>
          </cell>
          <cell r="B540">
            <v>8</v>
          </cell>
          <cell r="C540" t="str">
            <v>C</v>
          </cell>
          <cell r="D540" t="str">
            <v>Obras para la comunicación de larga distancia y las líneas eléctricas (cables)</v>
          </cell>
          <cell r="E540" t="str">
            <v>C8</v>
          </cell>
        </row>
        <row r="541">
          <cell r="A541" t="str">
            <v>2.3.2.01.01.001.03.14</v>
          </cell>
          <cell r="B541">
            <v>8</v>
          </cell>
          <cell r="C541" t="str">
            <v>C</v>
          </cell>
          <cell r="D541" t="str">
            <v>Gasoductos y oleoductos</v>
          </cell>
          <cell r="E541" t="str">
            <v>C8</v>
          </cell>
        </row>
        <row r="542">
          <cell r="A542" t="str">
            <v>2.3.2.01.01.001.03.15</v>
          </cell>
          <cell r="B542">
            <v>8</v>
          </cell>
          <cell r="C542" t="str">
            <v>C</v>
          </cell>
          <cell r="D542" t="str">
            <v>Cables locales y obras conexas</v>
          </cell>
          <cell r="E542" t="str">
            <v>C8</v>
          </cell>
        </row>
        <row r="543">
          <cell r="A543" t="str">
            <v>2.3.2.01.01.001.03.16</v>
          </cell>
          <cell r="B543">
            <v>8</v>
          </cell>
          <cell r="C543" t="str">
            <v>C</v>
          </cell>
          <cell r="D543" t="str">
            <v>Alcantarillas y plantas de tratamiento de agua</v>
          </cell>
          <cell r="E543" t="str">
            <v>C8</v>
          </cell>
        </row>
        <row r="544">
          <cell r="A544" t="str">
            <v>2.3.2.01.01.001.03.17</v>
          </cell>
          <cell r="B544">
            <v>8</v>
          </cell>
          <cell r="C544" t="str">
            <v>C</v>
          </cell>
          <cell r="D544" t="str">
            <v>Construcciones en minas y plantas industriales</v>
          </cell>
          <cell r="E544" t="str">
            <v>C8</v>
          </cell>
        </row>
        <row r="545">
          <cell r="A545" t="str">
            <v>2.3.2.01.01.001.03.18</v>
          </cell>
          <cell r="B545">
            <v>8</v>
          </cell>
          <cell r="C545" t="str">
            <v>C</v>
          </cell>
          <cell r="D545" t="str">
            <v>Construcciones deportivas al aire libre</v>
          </cell>
          <cell r="E545" t="str">
            <v>C8</v>
          </cell>
        </row>
        <row r="546">
          <cell r="A546" t="str">
            <v>2.3.2.01.01.001.03.19</v>
          </cell>
          <cell r="B546">
            <v>8</v>
          </cell>
          <cell r="C546" t="str">
            <v>C</v>
          </cell>
          <cell r="D546" t="str">
            <v>Otras obras de ingeniería civil</v>
          </cell>
          <cell r="E546" t="str">
            <v>C8</v>
          </cell>
        </row>
        <row r="547">
          <cell r="A547" t="str">
            <v>2.3.2.01.01.001.04</v>
          </cell>
          <cell r="B547">
            <v>7</v>
          </cell>
          <cell r="C547" t="str">
            <v>C</v>
          </cell>
          <cell r="D547" t="str">
            <v>Mejoras de tierras y terrenos</v>
          </cell>
          <cell r="E547" t="str">
            <v>C7</v>
          </cell>
        </row>
        <row r="548">
          <cell r="A548" t="str">
            <v>2.3.2.01.01.003</v>
          </cell>
          <cell r="B548">
            <v>6</v>
          </cell>
          <cell r="C548" t="str">
            <v>A</v>
          </cell>
          <cell r="D548" t="str">
            <v>Maquinaria y equipo</v>
          </cell>
          <cell r="E548" t="str">
            <v>A6</v>
          </cell>
        </row>
        <row r="549">
          <cell r="A549" t="str">
            <v>2.3.2.01.01.003.01</v>
          </cell>
          <cell r="B549">
            <v>7</v>
          </cell>
          <cell r="C549" t="str">
            <v>A</v>
          </cell>
          <cell r="D549" t="str">
            <v>Maquinaria para uso general</v>
          </cell>
          <cell r="E549" t="str">
            <v>A7</v>
          </cell>
        </row>
        <row r="550">
          <cell r="A550" t="str">
            <v>2.3.2.01.01.003.01.01</v>
          </cell>
          <cell r="B550">
            <v>8</v>
          </cell>
          <cell r="C550" t="str">
            <v>C</v>
          </cell>
          <cell r="D550" t="str">
            <v>Motores y turbinas y sus partes</v>
          </cell>
          <cell r="E550" t="str">
            <v>C8</v>
          </cell>
        </row>
        <row r="551">
          <cell r="A551" t="str">
            <v>2.3.2.01.01.003.01.02</v>
          </cell>
          <cell r="B551">
            <v>8</v>
          </cell>
          <cell r="C551" t="str">
            <v>C</v>
          </cell>
          <cell r="D551" t="str">
            <v>Bombas, compresores, motores de fuerza hidráulica y motores de potencia neumática y válvulas y sus partes y piezas</v>
          </cell>
          <cell r="E551" t="str">
            <v>C8</v>
          </cell>
        </row>
        <row r="552">
          <cell r="A552" t="str">
            <v>2.3.2.01.01.003.01.03</v>
          </cell>
          <cell r="B552">
            <v>8</v>
          </cell>
          <cell r="C552" t="str">
            <v>C</v>
          </cell>
          <cell r="D552" t="str">
            <v>Cojines, engranajes, ruedas de ficción y elementos de transmisión y sus partes y piezas</v>
          </cell>
          <cell r="E552" t="str">
            <v>C8</v>
          </cell>
        </row>
        <row r="553">
          <cell r="A553" t="str">
            <v>2.3.2.01.01.003.01.04</v>
          </cell>
          <cell r="B553">
            <v>8</v>
          </cell>
          <cell r="C553" t="str">
            <v>C</v>
          </cell>
          <cell r="D553" t="str">
            <v>Hornos y quemadores para alimentación de hogares y sus partes y piezas</v>
          </cell>
          <cell r="E553" t="str">
            <v>C8</v>
          </cell>
        </row>
        <row r="554">
          <cell r="A554" t="str">
            <v>2.3.2.01.01.003.01.05</v>
          </cell>
          <cell r="B554">
            <v>8</v>
          </cell>
          <cell r="C554" t="str">
            <v>C</v>
          </cell>
          <cell r="D554" t="str">
            <v>Equipos de elevación y manipulación y sus partes y piezas</v>
          </cell>
          <cell r="E554" t="str">
            <v>C8</v>
          </cell>
        </row>
        <row r="555">
          <cell r="A555" t="str">
            <v>2.3.2.01.01.003.01.06</v>
          </cell>
          <cell r="B555">
            <v>8</v>
          </cell>
          <cell r="C555" t="str">
            <v>C</v>
          </cell>
          <cell r="D555" t="str">
            <v>Otras máquinas para usos generales y sus partes y piezas</v>
          </cell>
          <cell r="E555" t="str">
            <v>C8</v>
          </cell>
        </row>
        <row r="556">
          <cell r="A556" t="str">
            <v>2.3.2.01.01.003.02</v>
          </cell>
          <cell r="B556">
            <v>7</v>
          </cell>
          <cell r="C556" t="str">
            <v>A</v>
          </cell>
          <cell r="D556" t="str">
            <v>Maquinaria para usos especiales</v>
          </cell>
          <cell r="E556" t="str">
            <v>A7</v>
          </cell>
        </row>
        <row r="557">
          <cell r="A557" t="str">
            <v>2.3.2.01.01.003.02.01</v>
          </cell>
          <cell r="B557">
            <v>8</v>
          </cell>
          <cell r="C557" t="str">
            <v>C</v>
          </cell>
          <cell r="D557" t="str">
            <v>Maquinaria agropecuaria o silvícola y sus partes y piezas</v>
          </cell>
          <cell r="E557" t="str">
            <v>C8</v>
          </cell>
        </row>
        <row r="558">
          <cell r="A558" t="str">
            <v>2.3.2.01.01.003.02.02</v>
          </cell>
          <cell r="B558">
            <v>8</v>
          </cell>
          <cell r="C558" t="str">
            <v>C</v>
          </cell>
          <cell r="D558" t="str">
            <v>Máquinas herramientas y sus partes, piezas y accesorios</v>
          </cell>
          <cell r="E558" t="str">
            <v>C8</v>
          </cell>
        </row>
        <row r="559">
          <cell r="A559" t="str">
            <v>2.3.2.01.01.003.02.03</v>
          </cell>
          <cell r="B559">
            <v>8</v>
          </cell>
          <cell r="C559" t="str">
            <v>C</v>
          </cell>
          <cell r="D559" t="str">
            <v>Maquinaria para la industria metalúrgica y sus partes y piezas</v>
          </cell>
          <cell r="E559" t="str">
            <v>C8</v>
          </cell>
        </row>
        <row r="560">
          <cell r="A560" t="str">
            <v>2.3.2.01.01.003.02.04</v>
          </cell>
          <cell r="B560">
            <v>8</v>
          </cell>
          <cell r="C560" t="str">
            <v>C</v>
          </cell>
          <cell r="D560" t="str">
            <v>Maquinaria para la minería, la explotación de canteras y la construcción y sus partes y piezas</v>
          </cell>
          <cell r="E560" t="str">
            <v>C8</v>
          </cell>
        </row>
        <row r="561">
          <cell r="A561" t="str">
            <v>2.3.2.01.01.003.02.05</v>
          </cell>
          <cell r="B561">
            <v>8</v>
          </cell>
          <cell r="C561" t="str">
            <v>C</v>
          </cell>
          <cell r="D561" t="str">
            <v>Maquinaria para la elaboración de alimentos, bebidas y tabaco, y sus partes y piezas</v>
          </cell>
          <cell r="E561" t="str">
            <v>C8</v>
          </cell>
        </row>
        <row r="562">
          <cell r="A562" t="str">
            <v>2.3.2.01.01.003.02.06</v>
          </cell>
          <cell r="B562">
            <v>8</v>
          </cell>
          <cell r="C562" t="str">
            <v>C</v>
          </cell>
          <cell r="D562" t="str">
            <v>Maquinaria para la fabricación de textiles, prendas de vestir y artículos de cuero, y sus partes y piezas</v>
          </cell>
          <cell r="E562" t="str">
            <v>C8</v>
          </cell>
        </row>
        <row r="563">
          <cell r="A563" t="str">
            <v>2.3.2.01.01.003.02.07</v>
          </cell>
          <cell r="B563">
            <v>8</v>
          </cell>
          <cell r="C563" t="str">
            <v>C</v>
          </cell>
          <cell r="D563" t="str">
            <v>Aparatos de uso doméstico y sus partes y piezas</v>
          </cell>
          <cell r="E563" t="str">
            <v>C8</v>
          </cell>
        </row>
        <row r="564">
          <cell r="A564" t="str">
            <v>2.3.2.01.01.003.02.08</v>
          </cell>
          <cell r="B564">
            <v>8</v>
          </cell>
          <cell r="C564" t="str">
            <v>C</v>
          </cell>
          <cell r="D564" t="str">
            <v>Otra maquinaria para usos especiales y sus partes y piezas</v>
          </cell>
          <cell r="E564" t="str">
            <v>C8</v>
          </cell>
        </row>
        <row r="565">
          <cell r="A565" t="str">
            <v>2.3.2.01.01.003.03</v>
          </cell>
          <cell r="B565">
            <v>7</v>
          </cell>
          <cell r="C565" t="str">
            <v>A</v>
          </cell>
          <cell r="D565" t="str">
            <v>Maquinaria de oficina, contabilidad e informática</v>
          </cell>
          <cell r="E565" t="str">
            <v>A7</v>
          </cell>
        </row>
        <row r="566">
          <cell r="A566" t="str">
            <v>2.3.2.01.01.003.03.01</v>
          </cell>
          <cell r="B566">
            <v>8</v>
          </cell>
          <cell r="C566" t="str">
            <v>C</v>
          </cell>
          <cell r="D566" t="str">
            <v>Máquinas para oficina y contabilidad, y sus partes y accesorios</v>
          </cell>
          <cell r="E566" t="str">
            <v>C8</v>
          </cell>
        </row>
        <row r="567">
          <cell r="A567" t="str">
            <v>2.3.2.01.01.003.03.02</v>
          </cell>
          <cell r="B567">
            <v>8</v>
          </cell>
          <cell r="C567" t="str">
            <v>C</v>
          </cell>
          <cell r="D567" t="str">
            <v>Maquinaria de informática y sus partes, piezas y accesorios</v>
          </cell>
          <cell r="E567" t="str">
            <v>C8</v>
          </cell>
        </row>
        <row r="568">
          <cell r="A568" t="str">
            <v>2.3.2.01.01.003.04</v>
          </cell>
          <cell r="B568">
            <v>7</v>
          </cell>
          <cell r="C568" t="str">
            <v>A</v>
          </cell>
          <cell r="D568" t="str">
            <v>Maquinaria y aparatos eléctricos</v>
          </cell>
          <cell r="E568" t="str">
            <v>A7</v>
          </cell>
        </row>
        <row r="569">
          <cell r="A569" t="str">
            <v>2.3.2.01.01.003.04.01</v>
          </cell>
          <cell r="B569">
            <v>8</v>
          </cell>
          <cell r="C569" t="str">
            <v>C</v>
          </cell>
          <cell r="D569" t="str">
            <v>Motores, generadores y transformadores eléctricos y sus partes y piezas</v>
          </cell>
          <cell r="E569" t="str">
            <v>C8</v>
          </cell>
        </row>
        <row r="570">
          <cell r="A570" t="str">
            <v>2.3.2.01.01.003.04.02</v>
          </cell>
          <cell r="B570">
            <v>8</v>
          </cell>
          <cell r="C570" t="str">
            <v>C</v>
          </cell>
          <cell r="D570" t="str">
            <v>Aparatos de control eléctrico y distribución de electricidad y sus partes y piezas</v>
          </cell>
          <cell r="E570" t="str">
            <v>C8</v>
          </cell>
        </row>
        <row r="571">
          <cell r="A571" t="str">
            <v>2.3.2.01.01.003.04.03</v>
          </cell>
          <cell r="B571">
            <v>8</v>
          </cell>
          <cell r="C571" t="str">
            <v>C</v>
          </cell>
          <cell r="D571" t="str">
            <v>Hilos y cables aislados; cable de fibra óptica</v>
          </cell>
          <cell r="E571" t="str">
            <v>C8</v>
          </cell>
        </row>
        <row r="572">
          <cell r="A572" t="str">
            <v>2.3.2.01.01.003.04.04</v>
          </cell>
          <cell r="B572">
            <v>8</v>
          </cell>
          <cell r="C572" t="str">
            <v>C</v>
          </cell>
          <cell r="D572" t="str">
            <v>Acumuladores, pilas y baterías primarias y sus partes y piezas</v>
          </cell>
          <cell r="E572" t="str">
            <v>C8</v>
          </cell>
        </row>
        <row r="573">
          <cell r="A573" t="str">
            <v>2.3.2.01.01.003.04.05</v>
          </cell>
          <cell r="B573">
            <v>8</v>
          </cell>
          <cell r="C573" t="str">
            <v>C</v>
          </cell>
          <cell r="D573" t="str">
            <v>Lámparas eléctricas de incandescencia o descarga; lámparas de arco, equipo para alumbrado eléctrico; sus partes y piezas</v>
          </cell>
          <cell r="E573" t="str">
            <v>C8</v>
          </cell>
        </row>
        <row r="574">
          <cell r="A574" t="str">
            <v>2.3.2.01.01.003.04.06</v>
          </cell>
          <cell r="B574">
            <v>8</v>
          </cell>
          <cell r="C574" t="str">
            <v>C</v>
          </cell>
          <cell r="D574" t="str">
            <v>Otro equipo eléctrico y sus partes y piezas</v>
          </cell>
          <cell r="E574" t="str">
            <v>C8</v>
          </cell>
        </row>
        <row r="575">
          <cell r="A575" t="str">
            <v>2.3.2.01.01.003.05</v>
          </cell>
          <cell r="B575">
            <v>7</v>
          </cell>
          <cell r="C575" t="str">
            <v>A</v>
          </cell>
          <cell r="D575" t="str">
            <v>Equipo y aparatos de radio, televisión y comunicaciones</v>
          </cell>
          <cell r="E575" t="str">
            <v>A7</v>
          </cell>
        </row>
        <row r="576">
          <cell r="A576" t="str">
            <v>2.3.2.01.01.003.05.01</v>
          </cell>
          <cell r="B576">
            <v>8</v>
          </cell>
          <cell r="C576" t="str">
            <v>C</v>
          </cell>
          <cell r="D576" t="str">
            <v>Válvulas y tubos electrónicos; componentes electrónicos; sus partes y piezas</v>
          </cell>
          <cell r="E576" t="str">
            <v>C8</v>
          </cell>
        </row>
        <row r="577">
          <cell r="A577" t="str">
            <v>2.3.2.01.01.003.05.02</v>
          </cell>
          <cell r="B577">
            <v>8</v>
          </cell>
          <cell r="C577" t="str">
            <v>C</v>
          </cell>
          <cell r="D577" t="str">
            <v>Aparatos transmisores de televisión y radio; televisión, video y cámaras digitales; teléfonos</v>
          </cell>
          <cell r="E577" t="str">
            <v>C8</v>
          </cell>
        </row>
        <row r="578">
          <cell r="A578" t="str">
            <v>2.3.2.01.01.003.05.03</v>
          </cell>
          <cell r="B578">
            <v>8</v>
          </cell>
          <cell r="C578" t="str">
            <v>C</v>
          </cell>
          <cell r="D578" t="str">
            <v>Radiorreceptores y receptores de televisión; aparatos para la grabación y reproducción de sonido y video; micrófonos, altavoces, amplificadores, etc.</v>
          </cell>
          <cell r="E578" t="str">
            <v>C8</v>
          </cell>
        </row>
        <row r="579">
          <cell r="A579" t="str">
            <v>2.3.2.01.01.003.05.04</v>
          </cell>
          <cell r="B579">
            <v>8</v>
          </cell>
          <cell r="C579" t="str">
            <v>C</v>
          </cell>
          <cell r="D579" t="str">
            <v>Partes y piezas de los productos de las clases 4721 a 4733 y 4822</v>
          </cell>
          <cell r="E579" t="str">
            <v>C8</v>
          </cell>
        </row>
        <row r="580">
          <cell r="A580" t="str">
            <v>2.3.2.01.01.003.05.05</v>
          </cell>
          <cell r="B580">
            <v>8</v>
          </cell>
          <cell r="C580" t="str">
            <v>C</v>
          </cell>
          <cell r="D580" t="str">
            <v>Discos, cintas, dispositivos de almacenamiento en estado sólido no volátiles y otros medios, no grabados</v>
          </cell>
          <cell r="E580" t="str">
            <v>C8</v>
          </cell>
        </row>
        <row r="581">
          <cell r="A581" t="str">
            <v>2.3.2.01.01.003.05.06</v>
          </cell>
          <cell r="B581">
            <v>8</v>
          </cell>
          <cell r="C581" t="str">
            <v>C</v>
          </cell>
          <cell r="D581" t="str">
            <v>Grabaciones de audio, video y otros discos, cintas y otros medios físicos</v>
          </cell>
          <cell r="E581" t="str">
            <v>C8</v>
          </cell>
        </row>
        <row r="582">
          <cell r="A582" t="str">
            <v>2.3.2.01.01.003.05.07</v>
          </cell>
          <cell r="B582">
            <v>8</v>
          </cell>
          <cell r="C582" t="str">
            <v>C</v>
          </cell>
          <cell r="D582" t="str">
            <v>Tarjetas con bandas magnéticas o plaquetas (chip)</v>
          </cell>
          <cell r="E582" t="str">
            <v>C8</v>
          </cell>
        </row>
        <row r="583">
          <cell r="A583" t="str">
            <v>2.3.2.01.01.003.06</v>
          </cell>
          <cell r="B583">
            <v>7</v>
          </cell>
          <cell r="C583" t="str">
            <v>A</v>
          </cell>
          <cell r="D583" t="str">
            <v>Aparatos médicos, instrumentos ópticos y de precisión, relojes</v>
          </cell>
          <cell r="E583" t="str">
            <v>A7</v>
          </cell>
        </row>
        <row r="584">
          <cell r="A584" t="str">
            <v>2.3.2.01.01.003.06.01</v>
          </cell>
          <cell r="B584">
            <v>8</v>
          </cell>
          <cell r="C584" t="str">
            <v>C</v>
          </cell>
          <cell r="D584" t="str">
            <v>Aparatos médicos y quirúrgicos y aparatos ortésicos y protésicos</v>
          </cell>
          <cell r="E584" t="str">
            <v>C8</v>
          </cell>
        </row>
        <row r="585">
          <cell r="A585" t="str">
            <v>2.3.2.01.01.003.06.02</v>
          </cell>
          <cell r="B585">
            <v>8</v>
          </cell>
          <cell r="C585" t="str">
            <v>C</v>
          </cell>
          <cell r="D585" t="str">
            <v>Instrumentos y aparatos de medición, verificación, análisis, de navegación y para otros fines (excepto instrumentos ópticos); instrumentos de control de procesos industriales, sus partes, piezas y accesorios</v>
          </cell>
          <cell r="E585" t="str">
            <v>C8</v>
          </cell>
        </row>
        <row r="586">
          <cell r="A586" t="str">
            <v>2.3.2.01.01.003.06.03</v>
          </cell>
          <cell r="B586">
            <v>8</v>
          </cell>
          <cell r="C586" t="str">
            <v>C</v>
          </cell>
          <cell r="D586" t="str">
            <v>Instrumentos ópticos y equipo fotográfico; partes, piezas y accesorios</v>
          </cell>
          <cell r="E586" t="str">
            <v>C8</v>
          </cell>
        </row>
        <row r="587">
          <cell r="A587" t="str">
            <v>2.3.2.01.01.003.06.04</v>
          </cell>
          <cell r="B587">
            <v>8</v>
          </cell>
          <cell r="C587" t="str">
            <v>C</v>
          </cell>
          <cell r="D587" t="str">
            <v>Relojes y sus partes y piezas</v>
          </cell>
          <cell r="E587" t="str">
            <v>C8</v>
          </cell>
        </row>
        <row r="588">
          <cell r="A588" t="str">
            <v>2.3.2.01.01.003.07</v>
          </cell>
          <cell r="B588">
            <v>7</v>
          </cell>
          <cell r="C588" t="str">
            <v>A</v>
          </cell>
          <cell r="D588" t="str">
            <v>Equipo de transporte</v>
          </cell>
          <cell r="E588" t="str">
            <v>A7</v>
          </cell>
        </row>
        <row r="589">
          <cell r="A589" t="str">
            <v>2.3.2.01.01.003.07.01</v>
          </cell>
          <cell r="B589">
            <v>8</v>
          </cell>
          <cell r="C589" t="str">
            <v>C</v>
          </cell>
          <cell r="D589" t="str">
            <v>Vehículos automotores, remolques y semirremolques; y sus partes, piezas y accesorios</v>
          </cell>
          <cell r="E589" t="str">
            <v>C8</v>
          </cell>
        </row>
        <row r="590">
          <cell r="A590" t="str">
            <v>2.3.2.01.01.003.07.02</v>
          </cell>
          <cell r="B590">
            <v>8</v>
          </cell>
          <cell r="C590" t="str">
            <v>C</v>
          </cell>
          <cell r="D590" t="str">
            <v>Carrocerías (incluso cabinas) para vehículos automotores; remolques y semirremolques; y sus partes, piezas y accesorios</v>
          </cell>
          <cell r="E590" t="str">
            <v>C8</v>
          </cell>
        </row>
        <row r="591">
          <cell r="A591" t="str">
            <v>2.3.2.01.01.003.07.03</v>
          </cell>
          <cell r="B591">
            <v>8</v>
          </cell>
          <cell r="C591" t="str">
            <v>C</v>
          </cell>
          <cell r="D591" t="str">
            <v>Buques</v>
          </cell>
          <cell r="E591" t="str">
            <v>C8</v>
          </cell>
        </row>
        <row r="592">
          <cell r="A592" t="str">
            <v>2.3.2.01.01.003.07.04</v>
          </cell>
          <cell r="B592">
            <v>8</v>
          </cell>
          <cell r="C592" t="str">
            <v>C</v>
          </cell>
          <cell r="D592" t="str">
            <v>Embarcaciones para deportes y recreo</v>
          </cell>
          <cell r="E592" t="str">
            <v>C8</v>
          </cell>
        </row>
        <row r="593">
          <cell r="A593" t="str">
            <v>2.3.2.01.01.003.07.05</v>
          </cell>
          <cell r="B593">
            <v>8</v>
          </cell>
          <cell r="C593" t="str">
            <v>C</v>
          </cell>
          <cell r="D593" t="str">
            <v>Locomotoras y material rodante de ferrocarril y tranvía, y sus partes y piezas</v>
          </cell>
          <cell r="E593" t="str">
            <v>C8</v>
          </cell>
        </row>
        <row r="594">
          <cell r="A594" t="str">
            <v>2.3.2.01.01.003.07.06</v>
          </cell>
          <cell r="B594">
            <v>8</v>
          </cell>
          <cell r="C594" t="str">
            <v>C</v>
          </cell>
          <cell r="D594" t="str">
            <v>Aeronaves y naves espaciales, y sus partes y piezas</v>
          </cell>
          <cell r="E594" t="str">
            <v>C8</v>
          </cell>
        </row>
        <row r="595">
          <cell r="A595" t="str">
            <v>2.3.2.01.01.003.07.07</v>
          </cell>
          <cell r="B595">
            <v>8</v>
          </cell>
          <cell r="C595" t="str">
            <v>A</v>
          </cell>
          <cell r="D595" t="str">
            <v>Otro equipo de transporte, y sus partes y piezas</v>
          </cell>
          <cell r="E595" t="str">
            <v>A8</v>
          </cell>
        </row>
        <row r="596">
          <cell r="A596" t="str">
            <v>2.3.2.01.01.003.07.07.01</v>
          </cell>
          <cell r="B596">
            <v>9</v>
          </cell>
          <cell r="C596" t="str">
            <v>C</v>
          </cell>
          <cell r="D596" t="str">
            <v>Motocicletas y sidecares (vehículos laterales a las motocicletas)</v>
          </cell>
          <cell r="E596" t="str">
            <v>C9</v>
          </cell>
        </row>
        <row r="597">
          <cell r="A597" t="str">
            <v>2.3.2.01.01.003.07.07.02</v>
          </cell>
          <cell r="B597">
            <v>9</v>
          </cell>
          <cell r="C597" t="str">
            <v>C</v>
          </cell>
          <cell r="D597" t="str">
            <v>Bicicletas y sillones de ruedas para discapacitados</v>
          </cell>
          <cell r="E597" t="str">
            <v>C9</v>
          </cell>
        </row>
        <row r="598">
          <cell r="A598" t="str">
            <v>2.3.2.01.01.003.07.07.03</v>
          </cell>
          <cell r="B598">
            <v>9</v>
          </cell>
          <cell r="C598" t="str">
            <v>C</v>
          </cell>
          <cell r="D598" t="str">
            <v>Vehículos n.c.p. sin propulsión mecánica</v>
          </cell>
          <cell r="E598" t="str">
            <v>C9</v>
          </cell>
        </row>
        <row r="599">
          <cell r="A599" t="str">
            <v>2.3.2.01.01.003.07.07.04</v>
          </cell>
          <cell r="B599">
            <v>9</v>
          </cell>
          <cell r="C599" t="str">
            <v>C</v>
          </cell>
          <cell r="D599" t="str">
            <v>Partes y piezas para los productos de las clases 4991 y 4992</v>
          </cell>
          <cell r="E599" t="str">
            <v>C9</v>
          </cell>
        </row>
        <row r="600">
          <cell r="A600" t="str">
            <v>2.3.2.01.01.004</v>
          </cell>
          <cell r="B600">
            <v>6</v>
          </cell>
          <cell r="C600" t="str">
            <v>A</v>
          </cell>
          <cell r="D600" t="str">
            <v>Activos fijos no clasificados como maquinaria y equipo</v>
          </cell>
          <cell r="E600" t="str">
            <v>A6</v>
          </cell>
        </row>
        <row r="601">
          <cell r="A601" t="str">
            <v>2.3.2.01.01.004.01</v>
          </cell>
          <cell r="B601">
            <v>7</v>
          </cell>
          <cell r="C601" t="str">
            <v>A</v>
          </cell>
          <cell r="D601" t="str">
            <v>Muebles, instrumentos musicales, artículos de deporte y antigüedades</v>
          </cell>
          <cell r="E601" t="str">
            <v>A7</v>
          </cell>
        </row>
        <row r="602">
          <cell r="A602" t="str">
            <v>2.3.2.01.01.004.01.01</v>
          </cell>
          <cell r="B602">
            <v>8</v>
          </cell>
          <cell r="C602" t="str">
            <v>A</v>
          </cell>
          <cell r="D602" t="str">
            <v>Muebles</v>
          </cell>
          <cell r="E602" t="str">
            <v>A8</v>
          </cell>
        </row>
        <row r="603">
          <cell r="A603" t="str">
            <v>2.3.2.01.01.004.01.01.01</v>
          </cell>
          <cell r="B603">
            <v>9</v>
          </cell>
          <cell r="C603" t="str">
            <v>C</v>
          </cell>
          <cell r="D603" t="str">
            <v>Asientos</v>
          </cell>
          <cell r="E603" t="str">
            <v>C9</v>
          </cell>
        </row>
        <row r="604">
          <cell r="A604" t="str">
            <v>2.3.2.01.01.004.01.01.02</v>
          </cell>
          <cell r="B604">
            <v>9</v>
          </cell>
          <cell r="C604" t="str">
            <v>C</v>
          </cell>
          <cell r="D604" t="str">
            <v>Muebles del tipo utilizado en la oficina</v>
          </cell>
          <cell r="E604" t="str">
            <v>C9</v>
          </cell>
        </row>
        <row r="605">
          <cell r="A605" t="str">
            <v>2.3.2.01.01.004.01.01.03</v>
          </cell>
          <cell r="B605">
            <v>9</v>
          </cell>
          <cell r="C605" t="str">
            <v>C</v>
          </cell>
          <cell r="D605" t="str">
            <v>Muebles de madera, del tipo usado en la cocina</v>
          </cell>
          <cell r="E605" t="str">
            <v>C9</v>
          </cell>
        </row>
        <row r="606">
          <cell r="A606" t="str">
            <v>2.3.2.01.01.004.01.01.04</v>
          </cell>
          <cell r="B606">
            <v>9</v>
          </cell>
          <cell r="C606" t="str">
            <v>C</v>
          </cell>
          <cell r="D606" t="str">
            <v>Otros muebles N.C.P.</v>
          </cell>
          <cell r="E606" t="str">
            <v>C9</v>
          </cell>
        </row>
        <row r="607">
          <cell r="A607" t="str">
            <v>2.3.2.01.01.004.01.01.05</v>
          </cell>
          <cell r="B607">
            <v>9</v>
          </cell>
          <cell r="C607" t="str">
            <v>C</v>
          </cell>
          <cell r="D607" t="str">
            <v>Somieres, colchones con muebles, rellenos o guarnecidos interiormente con cualquier material, de caucho o plásticos celulares, recubiertos o no</v>
          </cell>
          <cell r="E607" t="str">
            <v>C9</v>
          </cell>
        </row>
        <row r="608">
          <cell r="A608" t="str">
            <v>2.3.2.01.01.004.01.01.06</v>
          </cell>
          <cell r="B608">
            <v>9</v>
          </cell>
          <cell r="C608" t="str">
            <v>C</v>
          </cell>
          <cell r="D608" t="str">
            <v>Partes y piezas de muebles</v>
          </cell>
          <cell r="E608" t="str">
            <v>C9</v>
          </cell>
        </row>
        <row r="609">
          <cell r="A609" t="str">
            <v>2.3.2.01.01.004.01.02</v>
          </cell>
          <cell r="B609">
            <v>8</v>
          </cell>
          <cell r="C609" t="str">
            <v>C</v>
          </cell>
          <cell r="D609" t="str">
            <v>Instrumentos musicales</v>
          </cell>
          <cell r="E609" t="str">
            <v>C8</v>
          </cell>
        </row>
        <row r="610">
          <cell r="A610" t="str">
            <v>2.3.2.01.01.004.01.03</v>
          </cell>
          <cell r="B610">
            <v>8</v>
          </cell>
          <cell r="C610" t="str">
            <v>C</v>
          </cell>
          <cell r="D610" t="str">
            <v>Artículos de deporte</v>
          </cell>
          <cell r="E610" t="str">
            <v>C8</v>
          </cell>
        </row>
        <row r="611">
          <cell r="A611" t="str">
            <v>2.3.2.01.01.004.01.04</v>
          </cell>
          <cell r="B611">
            <v>8</v>
          </cell>
          <cell r="C611" t="str">
            <v>C</v>
          </cell>
          <cell r="D611" t="str">
            <v>Antigüedades u otros objetos de arte</v>
          </cell>
          <cell r="E611" t="str">
            <v>C8</v>
          </cell>
        </row>
        <row r="612">
          <cell r="A612" t="str">
            <v>2.3.2.01.01.005</v>
          </cell>
          <cell r="B612">
            <v>6</v>
          </cell>
          <cell r="C612" t="str">
            <v>A</v>
          </cell>
          <cell r="D612" t="str">
            <v>Otros activos fijos</v>
          </cell>
          <cell r="E612" t="str">
            <v>A6</v>
          </cell>
        </row>
        <row r="613">
          <cell r="A613" t="str">
            <v>2.3.2.01.01.005.01</v>
          </cell>
          <cell r="B613">
            <v>7</v>
          </cell>
          <cell r="C613" t="str">
            <v>A</v>
          </cell>
          <cell r="D613" t="str">
            <v>Recursos biológicos cultivados</v>
          </cell>
          <cell r="E613" t="str">
            <v>A7</v>
          </cell>
        </row>
        <row r="614">
          <cell r="A614" t="str">
            <v>2.3.2.01.01.005.01.01</v>
          </cell>
          <cell r="B614">
            <v>8</v>
          </cell>
          <cell r="C614" t="str">
            <v>A</v>
          </cell>
          <cell r="D614" t="str">
            <v xml:space="preserve">Recursos animales que generan productos en forma repetida  </v>
          </cell>
          <cell r="E614" t="str">
            <v>A8</v>
          </cell>
        </row>
        <row r="615">
          <cell r="A615" t="str">
            <v>2.3.2.01.01.005.01.01.01</v>
          </cell>
          <cell r="B615">
            <v>9</v>
          </cell>
          <cell r="C615" t="str">
            <v>C</v>
          </cell>
          <cell r="D615" t="str">
            <v>Animales de cría</v>
          </cell>
          <cell r="E615" t="str">
            <v>C9</v>
          </cell>
        </row>
        <row r="616">
          <cell r="A616" t="str">
            <v>2.3.2.01.01.005.01.01.02</v>
          </cell>
          <cell r="B616">
            <v>9</v>
          </cell>
          <cell r="C616" t="str">
            <v>C</v>
          </cell>
          <cell r="D616" t="str">
            <v>Ganado lechero</v>
          </cell>
          <cell r="E616" t="str">
            <v>C9</v>
          </cell>
        </row>
        <row r="617">
          <cell r="A617" t="str">
            <v>2.3.2.01.01.005.01.01.03</v>
          </cell>
          <cell r="B617">
            <v>9</v>
          </cell>
          <cell r="C617" t="str">
            <v>C</v>
          </cell>
          <cell r="D617" t="str">
            <v>Animales de tiro</v>
          </cell>
          <cell r="E617" t="str">
            <v>C9</v>
          </cell>
        </row>
        <row r="618">
          <cell r="A618" t="str">
            <v>2.3.2.01.01.005.01.01.04</v>
          </cell>
          <cell r="B618">
            <v>9</v>
          </cell>
          <cell r="C618" t="str">
            <v>C</v>
          </cell>
          <cell r="D618" t="str">
            <v>Animales utilizados para la producción de lana</v>
          </cell>
          <cell r="E618" t="str">
            <v>C9</v>
          </cell>
        </row>
        <row r="619">
          <cell r="A619" t="str">
            <v>2.3.2.01.01.005.01.01.05</v>
          </cell>
          <cell r="B619">
            <v>9</v>
          </cell>
          <cell r="C619" t="str">
            <v>C</v>
          </cell>
          <cell r="D619" t="str">
            <v>Animales empleados para el transporte</v>
          </cell>
          <cell r="E619" t="str">
            <v>C9</v>
          </cell>
        </row>
        <row r="620">
          <cell r="A620" t="str">
            <v>2.3.2.01.01.005.01.01.06</v>
          </cell>
          <cell r="B620">
            <v>9</v>
          </cell>
          <cell r="C620" t="str">
            <v>C</v>
          </cell>
          <cell r="D620" t="str">
            <v>Animales empleados para las carreras</v>
          </cell>
          <cell r="E620" t="str">
            <v>C9</v>
          </cell>
        </row>
        <row r="621">
          <cell r="A621" t="str">
            <v>2.3.2.01.01.005.01.01.07</v>
          </cell>
          <cell r="B621">
            <v>9</v>
          </cell>
          <cell r="C621" t="str">
            <v>C</v>
          </cell>
          <cell r="D621" t="str">
            <v>Animales empleados para el esparcimiento</v>
          </cell>
          <cell r="E621" t="str">
            <v>C9</v>
          </cell>
        </row>
        <row r="622">
          <cell r="A622" t="str">
            <v>2.3.2.01.01.005.01.01.08</v>
          </cell>
          <cell r="B622">
            <v>9</v>
          </cell>
          <cell r="C622" t="str">
            <v>C</v>
          </cell>
          <cell r="D622" t="str">
            <v>Otros animales que generan productos en forma repetida</v>
          </cell>
          <cell r="E622" t="str">
            <v>C9</v>
          </cell>
        </row>
        <row r="623">
          <cell r="A623" t="str">
            <v>2.3.2.01.01.005.01.02</v>
          </cell>
          <cell r="B623">
            <v>8</v>
          </cell>
          <cell r="C623" t="str">
            <v>A</v>
          </cell>
          <cell r="D623" t="str">
            <v xml:space="preserve">Árboles, cultivos y plantas que generan productos en forma repetida </v>
          </cell>
        </row>
        <row r="624">
          <cell r="A624" t="str">
            <v>2.3.2.01.01.005.01.02.01</v>
          </cell>
          <cell r="B624">
            <v>9</v>
          </cell>
          <cell r="C624" t="str">
            <v>C</v>
          </cell>
          <cell r="D624" t="str">
            <v>Árboles frutales</v>
          </cell>
          <cell r="E624" t="str">
            <v>C9</v>
          </cell>
        </row>
        <row r="625">
          <cell r="A625" t="str">
            <v>2.3.2.01.01.005.01.02.02</v>
          </cell>
          <cell r="B625">
            <v>9</v>
          </cell>
          <cell r="C625" t="str">
            <v>C</v>
          </cell>
          <cell r="D625" t="str">
            <v>Árboles cultivados por sus nueces</v>
          </cell>
          <cell r="E625" t="str">
            <v>C9</v>
          </cell>
        </row>
        <row r="626">
          <cell r="A626" t="str">
            <v>2.3.2.01.01.005.01.02.03</v>
          </cell>
          <cell r="B626">
            <v>9</v>
          </cell>
          <cell r="C626" t="str">
            <v>C</v>
          </cell>
          <cell r="D626" t="str">
            <v>Árboles cultivados por su savia</v>
          </cell>
          <cell r="E626" t="str">
            <v>C9</v>
          </cell>
        </row>
        <row r="627">
          <cell r="A627" t="str">
            <v>2.3.2.01.01.005.01.02.04</v>
          </cell>
          <cell r="B627">
            <v>9</v>
          </cell>
          <cell r="C627" t="str">
            <v>C</v>
          </cell>
          <cell r="D627" t="str">
            <v>Árboles cultivados por su resina</v>
          </cell>
          <cell r="E627" t="str">
            <v>C9</v>
          </cell>
        </row>
        <row r="628">
          <cell r="A628" t="str">
            <v>2.3.2.01.01.005.01.02.05</v>
          </cell>
          <cell r="B628">
            <v>9</v>
          </cell>
          <cell r="C628" t="str">
            <v>C</v>
          </cell>
          <cell r="D628" t="str">
            <v>Árboles cultivados por su corteza u hojas</v>
          </cell>
          <cell r="E628" t="str">
            <v>C9</v>
          </cell>
        </row>
        <row r="629">
          <cell r="A629" t="str">
            <v>2.3.2.01.01.005.01.02.06</v>
          </cell>
          <cell r="B629">
            <v>9</v>
          </cell>
          <cell r="C629" t="str">
            <v>C</v>
          </cell>
          <cell r="D629" t="str">
            <v>Otros árboles, cultivos y plantas que generan productos en forma repetida</v>
          </cell>
          <cell r="E629" t="str">
            <v>C9</v>
          </cell>
        </row>
        <row r="630">
          <cell r="A630" t="str">
            <v>2.3.2.01.01.005.02</v>
          </cell>
          <cell r="B630">
            <v>7</v>
          </cell>
          <cell r="C630" t="str">
            <v>A</v>
          </cell>
          <cell r="D630" t="str">
            <v>Productos de la propiedad intelectual</v>
          </cell>
          <cell r="E630" t="str">
            <v>A7</v>
          </cell>
        </row>
        <row r="631">
          <cell r="A631" t="str">
            <v>2.3.2.01.01.005.02.01</v>
          </cell>
          <cell r="B631">
            <v>8</v>
          </cell>
          <cell r="C631" t="str">
            <v>C</v>
          </cell>
          <cell r="D631" t="str">
            <v>Investigación y desarrollo</v>
          </cell>
          <cell r="E631" t="str">
            <v>C8</v>
          </cell>
        </row>
        <row r="632">
          <cell r="A632" t="str">
            <v>2.3.2.01.01.005.02.02</v>
          </cell>
          <cell r="B632">
            <v>8</v>
          </cell>
          <cell r="C632" t="str">
            <v>A</v>
          </cell>
          <cell r="D632" t="str">
            <v>Explotación y evaluación minera</v>
          </cell>
          <cell r="E632" t="str">
            <v>A8</v>
          </cell>
        </row>
        <row r="633">
          <cell r="A633" t="str">
            <v>2.3.2.01.01.005.02.02.01</v>
          </cell>
          <cell r="B633">
            <v>9</v>
          </cell>
          <cell r="C633" t="str">
            <v>C</v>
          </cell>
          <cell r="D633" t="str">
            <v>Costos de las perforaciones de prueba y sondeo realizadas</v>
          </cell>
          <cell r="E633" t="str">
            <v>C9</v>
          </cell>
        </row>
        <row r="634">
          <cell r="A634" t="str">
            <v>2.3.2.01.01.005.02.02.02</v>
          </cell>
          <cell r="B634">
            <v>9</v>
          </cell>
          <cell r="C634" t="str">
            <v>C</v>
          </cell>
          <cell r="D634" t="str">
            <v>Costos de precalificación</v>
          </cell>
          <cell r="E634" t="str">
            <v>C9</v>
          </cell>
        </row>
        <row r="635">
          <cell r="A635" t="str">
            <v>2.3.2.01.01.005.02.02.03</v>
          </cell>
          <cell r="B635">
            <v>9</v>
          </cell>
          <cell r="C635" t="str">
            <v>C</v>
          </cell>
          <cell r="D635" t="str">
            <v>Obtención de licencias, adquisición y avalúos</v>
          </cell>
          <cell r="E635" t="str">
            <v>C9</v>
          </cell>
        </row>
        <row r="636">
          <cell r="A636" t="str">
            <v>2.3.2.01.01.005.02.02.04</v>
          </cell>
          <cell r="B636">
            <v>9</v>
          </cell>
          <cell r="C636" t="str">
            <v>C</v>
          </cell>
          <cell r="D636" t="str">
            <v>Costos de transporte</v>
          </cell>
          <cell r="E636" t="str">
            <v>C9</v>
          </cell>
        </row>
        <row r="637">
          <cell r="A637" t="str">
            <v>2.3.2.01.01.005.02.02.05</v>
          </cell>
          <cell r="B637">
            <v>9</v>
          </cell>
          <cell r="C637" t="str">
            <v>C</v>
          </cell>
          <cell r="D637" t="str">
            <v>Otros costos de evaluación y explotación minera</v>
          </cell>
          <cell r="E637" t="str">
            <v>C9</v>
          </cell>
        </row>
        <row r="638">
          <cell r="A638" t="str">
            <v>2.3.2.01.01.005.02.03</v>
          </cell>
          <cell r="B638">
            <v>8</v>
          </cell>
          <cell r="C638" t="str">
            <v>A</v>
          </cell>
          <cell r="D638" t="str">
            <v>Programas de informática y bases de datos</v>
          </cell>
          <cell r="E638" t="str">
            <v>A8</v>
          </cell>
        </row>
        <row r="639">
          <cell r="A639" t="str">
            <v>2.3.2.01.01.005.02.03.01</v>
          </cell>
          <cell r="B639">
            <v>9</v>
          </cell>
          <cell r="C639" t="str">
            <v>A</v>
          </cell>
          <cell r="D639" t="str">
            <v>Programas de informática</v>
          </cell>
          <cell r="E639" t="str">
            <v>A9</v>
          </cell>
        </row>
        <row r="640">
          <cell r="A640" t="str">
            <v>2.3.2.01.01.005.02.03.01.01</v>
          </cell>
          <cell r="B640">
            <v>10</v>
          </cell>
          <cell r="C640" t="str">
            <v>C</v>
          </cell>
          <cell r="D640" t="str">
            <v>Paquetes de software</v>
          </cell>
          <cell r="E640" t="str">
            <v>C10</v>
          </cell>
        </row>
        <row r="641">
          <cell r="A641" t="str">
            <v>2.3.2.01.01.005.02.03.01.02</v>
          </cell>
          <cell r="B641">
            <v>10</v>
          </cell>
          <cell r="C641" t="str">
            <v>C</v>
          </cell>
          <cell r="D641" t="str">
            <v>Gastos de desarrollo</v>
          </cell>
          <cell r="E641" t="str">
            <v>C10</v>
          </cell>
        </row>
        <row r="642">
          <cell r="A642" t="str">
            <v>2.3.2.01.01.005.02.03.02</v>
          </cell>
          <cell r="B642">
            <v>9</v>
          </cell>
          <cell r="C642" t="str">
            <v>C</v>
          </cell>
          <cell r="D642" t="str">
            <v>Bases de datos</v>
          </cell>
          <cell r="E642" t="str">
            <v>C9</v>
          </cell>
        </row>
        <row r="643">
          <cell r="A643" t="str">
            <v>2.3.2.01.01.005.02.04</v>
          </cell>
          <cell r="B643">
            <v>8</v>
          </cell>
          <cell r="C643" t="str">
            <v>C</v>
          </cell>
          <cell r="D643" t="str">
            <v>Originales de entretenimiento, literatura y arte</v>
          </cell>
          <cell r="E643" t="str">
            <v>C8</v>
          </cell>
        </row>
        <row r="644">
          <cell r="A644" t="str">
            <v>2.3.2.01.01.005.02.05</v>
          </cell>
          <cell r="B644">
            <v>8</v>
          </cell>
          <cell r="C644" t="str">
            <v>C</v>
          </cell>
          <cell r="D644" t="str">
            <v>Otros productos de propiedad intelectual</v>
          </cell>
          <cell r="E644" t="str">
            <v>C8</v>
          </cell>
        </row>
        <row r="645">
          <cell r="A645" t="str">
            <v>2.3.2.01.02</v>
          </cell>
          <cell r="B645">
            <v>5</v>
          </cell>
          <cell r="C645" t="str">
            <v>A</v>
          </cell>
          <cell r="D645" t="str">
            <v>Objetos de valor</v>
          </cell>
          <cell r="E645" t="str">
            <v>A5</v>
          </cell>
        </row>
        <row r="646">
          <cell r="A646" t="str">
            <v>2.3.2.01.02.001</v>
          </cell>
          <cell r="B646">
            <v>6</v>
          </cell>
          <cell r="C646" t="str">
            <v>C</v>
          </cell>
          <cell r="D646" t="str">
            <v>Joyas y artículos conexos</v>
          </cell>
          <cell r="E646" t="str">
            <v>C6</v>
          </cell>
        </row>
        <row r="647">
          <cell r="A647" t="str">
            <v>2.3.2.01.02.002</v>
          </cell>
          <cell r="B647">
            <v>6</v>
          </cell>
          <cell r="C647" t="str">
            <v>C</v>
          </cell>
          <cell r="D647" t="str">
            <v>Antigüedades u otros objetos de arte</v>
          </cell>
          <cell r="E647" t="str">
            <v>C6</v>
          </cell>
        </row>
        <row r="648">
          <cell r="A648" t="str">
            <v>2.3.2.01.02.003</v>
          </cell>
          <cell r="B648">
            <v>6</v>
          </cell>
          <cell r="C648" t="str">
            <v>C</v>
          </cell>
          <cell r="D648" t="str">
            <v>Otros objetos valiosos</v>
          </cell>
          <cell r="E648" t="str">
            <v>C6</v>
          </cell>
        </row>
        <row r="649">
          <cell r="A649" t="str">
            <v>2.3.2.01.03</v>
          </cell>
          <cell r="B649">
            <v>5</v>
          </cell>
          <cell r="C649" t="str">
            <v>A</v>
          </cell>
          <cell r="D649" t="str">
            <v>Activos no producidos</v>
          </cell>
          <cell r="E649" t="str">
            <v>A5</v>
          </cell>
        </row>
        <row r="650">
          <cell r="A650" t="str">
            <v>2.3.2.01.03.001</v>
          </cell>
          <cell r="B650">
            <v>6</v>
          </cell>
          <cell r="C650" t="str">
            <v>C</v>
          </cell>
          <cell r="D650" t="str">
            <v>Tierras y terrenos</v>
          </cell>
          <cell r="E650" t="str">
            <v>C6</v>
          </cell>
        </row>
        <row r="651">
          <cell r="A651" t="str">
            <v>2.3.2.01.03.002</v>
          </cell>
          <cell r="B651">
            <v>6</v>
          </cell>
          <cell r="C651" t="str">
            <v>C</v>
          </cell>
          <cell r="D651" t="str">
            <v>Recursos biológicos no cultivados</v>
          </cell>
          <cell r="E651" t="str">
            <v>C6</v>
          </cell>
        </row>
        <row r="652">
          <cell r="A652" t="str">
            <v>2.3.2.02</v>
          </cell>
          <cell r="B652">
            <v>4</v>
          </cell>
          <cell r="C652" t="str">
            <v>A</v>
          </cell>
          <cell r="D652" t="str">
            <v>Adquisiciones diferentes de activos</v>
          </cell>
          <cell r="E652" t="str">
            <v>A4</v>
          </cell>
        </row>
        <row r="653">
          <cell r="A653" t="str">
            <v>2.3.2.02.01</v>
          </cell>
          <cell r="B653">
            <v>5</v>
          </cell>
          <cell r="C653" t="str">
            <v>A</v>
          </cell>
          <cell r="D653" t="str">
            <v>Materiales y suministros</v>
          </cell>
          <cell r="E653" t="str">
            <v>A5</v>
          </cell>
        </row>
        <row r="654">
          <cell r="A654" t="str">
            <v>2.3.2.02.01.000</v>
          </cell>
          <cell r="B654">
            <v>6</v>
          </cell>
          <cell r="C654" t="str">
            <v>C</v>
          </cell>
          <cell r="D654" t="str">
            <v>Agricultura, silvicultura y productos de la pesca</v>
          </cell>
          <cell r="E654" t="str">
            <v>C6</v>
          </cell>
        </row>
        <row r="655">
          <cell r="A655" t="str">
            <v>2.3.2.02.01.001</v>
          </cell>
          <cell r="B655">
            <v>6</v>
          </cell>
          <cell r="C655" t="str">
            <v>C</v>
          </cell>
          <cell r="D655" t="str">
            <v>Minerales; electricidad, gas y agua</v>
          </cell>
          <cell r="E655" t="str">
            <v>C6</v>
          </cell>
        </row>
        <row r="656">
          <cell r="A656" t="str">
            <v>2.3.2.02.01.002</v>
          </cell>
          <cell r="B656">
            <v>6</v>
          </cell>
          <cell r="C656" t="str">
            <v>C</v>
          </cell>
          <cell r="D656" t="str">
            <v>Productos alimenticios, bebidas y tabaco; textiles, prendas de vestir y productos de cuero</v>
          </cell>
          <cell r="E656" t="str">
            <v>C6</v>
          </cell>
        </row>
        <row r="657">
          <cell r="A657" t="str">
            <v>2.3.2.02.01.003</v>
          </cell>
          <cell r="B657">
            <v>6</v>
          </cell>
          <cell r="C657" t="str">
            <v>C</v>
          </cell>
          <cell r="D657" t="str">
            <v>Otros bienes transportables (excepto productos metálicos, maquinaria y equipo)</v>
          </cell>
          <cell r="E657" t="str">
            <v>C6</v>
          </cell>
        </row>
        <row r="658">
          <cell r="A658" t="str">
            <v>2.3.2.02.01.004</v>
          </cell>
          <cell r="B658">
            <v>6</v>
          </cell>
          <cell r="C658" t="str">
            <v>C</v>
          </cell>
          <cell r="D658" t="str">
            <v>Productos metálicos y paquetes de software</v>
          </cell>
          <cell r="E658" t="str">
            <v>C6</v>
          </cell>
        </row>
        <row r="659">
          <cell r="A659" t="str">
            <v>2.3.2.02.02</v>
          </cell>
          <cell r="B659">
            <v>5</v>
          </cell>
          <cell r="C659" t="str">
            <v>A</v>
          </cell>
          <cell r="D659" t="str">
            <v>Adquisición de servicios</v>
          </cell>
          <cell r="E659" t="str">
            <v>A5</v>
          </cell>
        </row>
        <row r="660">
          <cell r="A660" t="str">
            <v>2.3.2.02.02.005</v>
          </cell>
          <cell r="B660">
            <v>6</v>
          </cell>
          <cell r="C660" t="str">
            <v>C</v>
          </cell>
          <cell r="D660" t="str">
            <v>Servicios de la construcción</v>
          </cell>
          <cell r="E660" t="str">
            <v>C6</v>
          </cell>
        </row>
        <row r="661">
          <cell r="A661" t="str">
            <v>2.3.2.02.02.006</v>
          </cell>
          <cell r="B661">
            <v>6</v>
          </cell>
          <cell r="C661" t="str">
            <v>C</v>
          </cell>
          <cell r="D661" t="str">
            <v>Servicios de alojamiento; servicios de suministro de comidas y bebidas; servicios de transporte; y servicios de distribución de electricidad, gas y agua</v>
          </cell>
          <cell r="E661" t="str">
            <v>C6</v>
          </cell>
        </row>
        <row r="662">
          <cell r="A662" t="str">
            <v>2.3.2.02.02.007</v>
          </cell>
          <cell r="B662">
            <v>6</v>
          </cell>
          <cell r="C662" t="str">
            <v>C</v>
          </cell>
          <cell r="D662" t="str">
            <v>Servicios financieros y servicios conexos, servicios inmobiliarios y servicios de leasing</v>
          </cell>
          <cell r="E662" t="str">
            <v>C6</v>
          </cell>
        </row>
        <row r="663">
          <cell r="A663" t="str">
            <v>2.3.2.02.02.008</v>
          </cell>
          <cell r="B663">
            <v>6</v>
          </cell>
          <cell r="C663" t="str">
            <v>C</v>
          </cell>
          <cell r="D663" t="str">
            <v xml:space="preserve">Servicios prestados a las empresas y servicios de producción </v>
          </cell>
          <cell r="E663" t="str">
            <v>C6</v>
          </cell>
        </row>
        <row r="664">
          <cell r="A664" t="str">
            <v>2.3.2.02.02.009</v>
          </cell>
          <cell r="B664">
            <v>6</v>
          </cell>
          <cell r="C664" t="str">
            <v>C</v>
          </cell>
          <cell r="D664" t="str">
            <v>Servicios para la comunidad, sociales y personales</v>
          </cell>
          <cell r="E664" t="str">
            <v>C6</v>
          </cell>
        </row>
        <row r="665">
          <cell r="A665" t="str">
            <v>2.3.2.02.02.010</v>
          </cell>
          <cell r="B665">
            <v>6</v>
          </cell>
          <cell r="C665" t="str">
            <v>C</v>
          </cell>
          <cell r="D665" t="str">
            <v>Viáticos de los funcionarios en comisión</v>
          </cell>
          <cell r="E665" t="str">
            <v>C6</v>
          </cell>
        </row>
        <row r="666">
          <cell r="A666" t="str">
            <v>2.3.3</v>
          </cell>
          <cell r="B666">
            <v>3</v>
          </cell>
          <cell r="C666" t="str">
            <v>A</v>
          </cell>
          <cell r="D666" t="str">
            <v>Transferencias corrientes</v>
          </cell>
          <cell r="E666" t="str">
            <v>A3</v>
          </cell>
        </row>
        <row r="667">
          <cell r="A667" t="str">
            <v>2.3.3.01</v>
          </cell>
          <cell r="B667">
            <v>4</v>
          </cell>
          <cell r="C667" t="str">
            <v>A</v>
          </cell>
          <cell r="D667" t="str">
            <v>Subvenciones</v>
          </cell>
          <cell r="E667" t="str">
            <v>A4</v>
          </cell>
        </row>
        <row r="668">
          <cell r="A668" t="str">
            <v>2.3.3.01.01</v>
          </cell>
          <cell r="B668">
            <v>5</v>
          </cell>
          <cell r="C668" t="str">
            <v>A</v>
          </cell>
          <cell r="D668" t="str">
            <v xml:space="preserve">A empresas públicas financieras </v>
          </cell>
          <cell r="E668" t="str">
            <v>A5</v>
          </cell>
        </row>
        <row r="669">
          <cell r="A669" t="str">
            <v>2.3.3.01.02</v>
          </cell>
          <cell r="B669">
            <v>5</v>
          </cell>
          <cell r="C669" t="str">
            <v>A</v>
          </cell>
          <cell r="D669" t="str">
            <v xml:space="preserve">A empresas públicas no financieras </v>
          </cell>
          <cell r="E669" t="str">
            <v>A5</v>
          </cell>
        </row>
        <row r="670">
          <cell r="A670" t="str">
            <v>2.3.3.01.03</v>
          </cell>
          <cell r="B670">
            <v>5</v>
          </cell>
          <cell r="C670" t="str">
            <v>C</v>
          </cell>
          <cell r="D670" t="str">
            <v xml:space="preserve">A empresas privadas financieras </v>
          </cell>
          <cell r="E670" t="str">
            <v>C5</v>
          </cell>
        </row>
        <row r="671">
          <cell r="A671" t="str">
            <v>2.3.3.01.04</v>
          </cell>
          <cell r="B671">
            <v>5</v>
          </cell>
          <cell r="C671" t="str">
            <v>A</v>
          </cell>
          <cell r="D671" t="str">
            <v>A empresas privadas no financieras</v>
          </cell>
          <cell r="E671" t="str">
            <v>A5</v>
          </cell>
        </row>
        <row r="672">
          <cell r="A672" t="str">
            <v>2.3.3.02</v>
          </cell>
          <cell r="B672">
            <v>4</v>
          </cell>
          <cell r="C672" t="str">
            <v>A</v>
          </cell>
          <cell r="D672" t="str">
            <v>A empresas diferente de subvenciones</v>
          </cell>
          <cell r="E672" t="str">
            <v>A4</v>
          </cell>
        </row>
        <row r="673">
          <cell r="A673" t="str">
            <v>2.3.3.02.01</v>
          </cell>
          <cell r="B673">
            <v>5</v>
          </cell>
          <cell r="C673" t="str">
            <v>A</v>
          </cell>
          <cell r="D673" t="str">
            <v>Actividades de atención a la salud humana y de asistencia social</v>
          </cell>
          <cell r="E673" t="str">
            <v>A5</v>
          </cell>
        </row>
        <row r="674">
          <cell r="A674" t="str">
            <v>2.3.3.02.01.001</v>
          </cell>
          <cell r="B674">
            <v>6</v>
          </cell>
          <cell r="C674" t="str">
            <v>C</v>
          </cell>
          <cell r="D674" t="str">
            <v>Campaña y control antituberculosis</v>
          </cell>
          <cell r="E674" t="str">
            <v>C6</v>
          </cell>
        </row>
        <row r="675">
          <cell r="A675" t="str">
            <v>2.3.3.02.01.003</v>
          </cell>
          <cell r="B675">
            <v>6</v>
          </cell>
          <cell r="C675" t="str">
            <v>C</v>
          </cell>
          <cell r="D675" t="str">
            <v>Programa emergencia sanitaria</v>
          </cell>
          <cell r="E675" t="str">
            <v>C6</v>
          </cell>
        </row>
        <row r="676">
          <cell r="A676" t="str">
            <v>2.3.3.02.02</v>
          </cell>
          <cell r="B676">
            <v>5</v>
          </cell>
          <cell r="C676" t="str">
            <v>A</v>
          </cell>
          <cell r="D676" t="str">
            <v>Agricultura, ganadería, caza, silvicultura y pesca</v>
          </cell>
          <cell r="E676" t="str">
            <v>A5</v>
          </cell>
        </row>
        <row r="677">
          <cell r="A677" t="str">
            <v>2.3.3.05</v>
          </cell>
          <cell r="B677">
            <v>4</v>
          </cell>
          <cell r="C677" t="str">
            <v>A</v>
          </cell>
          <cell r="D677" t="str">
            <v>A entidades del gobierno</v>
          </cell>
          <cell r="E677" t="str">
            <v>A4</v>
          </cell>
        </row>
        <row r="678">
          <cell r="A678" t="str">
            <v>2.3.3.05.03</v>
          </cell>
          <cell r="B678">
            <v>5</v>
          </cell>
          <cell r="C678" t="str">
            <v>A</v>
          </cell>
          <cell r="D678" t="str">
            <v>Sistema General de Regalías</v>
          </cell>
          <cell r="E678" t="str">
            <v>A5</v>
          </cell>
        </row>
        <row r="679">
          <cell r="A679" t="str">
            <v>2.3.3.05.08</v>
          </cell>
          <cell r="B679">
            <v>5</v>
          </cell>
          <cell r="C679" t="str">
            <v>C</v>
          </cell>
          <cell r="D679" t="str">
            <v>A esquemas asociativos</v>
          </cell>
          <cell r="E679" t="str">
            <v>C5</v>
          </cell>
        </row>
        <row r="680">
          <cell r="A680" t="str">
            <v>2.3.3.13</v>
          </cell>
          <cell r="B680">
            <v>4</v>
          </cell>
          <cell r="C680" t="str">
            <v>A</v>
          </cell>
          <cell r="D680" t="str">
            <v>Sentencias y conciliaciones</v>
          </cell>
          <cell r="E680" t="str">
            <v>A4</v>
          </cell>
        </row>
        <row r="681">
          <cell r="A681" t="str">
            <v>2.3.3.13.01</v>
          </cell>
          <cell r="B681">
            <v>5</v>
          </cell>
          <cell r="C681" t="str">
            <v>A</v>
          </cell>
          <cell r="D681" t="str">
            <v>Fallos nacionales</v>
          </cell>
          <cell r="E681" t="str">
            <v>A5</v>
          </cell>
        </row>
        <row r="682">
          <cell r="A682" t="str">
            <v>2.3.3.13.01.001</v>
          </cell>
          <cell r="B682">
            <v>6</v>
          </cell>
          <cell r="C682" t="str">
            <v>C</v>
          </cell>
          <cell r="D682" t="str">
            <v>Sentencias</v>
          </cell>
          <cell r="E682" t="str">
            <v>C6</v>
          </cell>
        </row>
        <row r="683">
          <cell r="A683" t="str">
            <v>2.3.3.13.01.002</v>
          </cell>
          <cell r="B683">
            <v>6</v>
          </cell>
          <cell r="C683" t="str">
            <v>C</v>
          </cell>
          <cell r="D683" t="str">
            <v>Conciliaciones</v>
          </cell>
          <cell r="E683" t="str">
            <v>C6</v>
          </cell>
        </row>
        <row r="684">
          <cell r="A684" t="str">
            <v>2.3.3.13.01.003</v>
          </cell>
          <cell r="B684">
            <v>6</v>
          </cell>
          <cell r="C684" t="str">
            <v>C</v>
          </cell>
          <cell r="D684" t="str">
            <v>Laudos arbitrales</v>
          </cell>
          <cell r="E684" t="str">
            <v>C6</v>
          </cell>
        </row>
        <row r="685">
          <cell r="A685" t="str">
            <v>2.3.4</v>
          </cell>
          <cell r="B685">
            <v>3</v>
          </cell>
          <cell r="C685" t="str">
            <v>A</v>
          </cell>
          <cell r="D685" t="str">
            <v>Transferencias de capital</v>
          </cell>
          <cell r="E685" t="str">
            <v>A3</v>
          </cell>
        </row>
        <row r="686">
          <cell r="A686" t="str">
            <v>2.3.4.02</v>
          </cell>
          <cell r="B686">
            <v>4</v>
          </cell>
          <cell r="C686" t="str">
            <v>A</v>
          </cell>
          <cell r="D686" t="str">
            <v>Entidades del gobierno general</v>
          </cell>
          <cell r="E686" t="str">
            <v>A4</v>
          </cell>
        </row>
        <row r="687">
          <cell r="A687" t="str">
            <v>2.3.4.02.01</v>
          </cell>
          <cell r="B687">
            <v>5</v>
          </cell>
          <cell r="C687" t="str">
            <v>C</v>
          </cell>
          <cell r="D687" t="str">
            <v>Órganos del PGN</v>
          </cell>
          <cell r="E687" t="str">
            <v>C5</v>
          </cell>
        </row>
        <row r="688">
          <cell r="A688" t="str">
            <v>2.3.4.02.02</v>
          </cell>
          <cell r="B688">
            <v>5</v>
          </cell>
          <cell r="C688" t="str">
            <v>C</v>
          </cell>
          <cell r="D688" t="str">
            <v>Entidades territoriales distintas de participaciones y compensaciones</v>
          </cell>
          <cell r="E688" t="str">
            <v>C5</v>
          </cell>
        </row>
        <row r="689">
          <cell r="A689" t="str">
            <v>2.3.4.02.03</v>
          </cell>
          <cell r="B689">
            <v>5</v>
          </cell>
          <cell r="C689" t="str">
            <v>C</v>
          </cell>
          <cell r="D689" t="str">
            <v>Esquemas asociativos</v>
          </cell>
          <cell r="E689" t="str">
            <v>C5</v>
          </cell>
        </row>
        <row r="690">
          <cell r="A690" t="str">
            <v>2.3.4.02.04</v>
          </cell>
          <cell r="B690">
            <v>5</v>
          </cell>
          <cell r="C690" t="str">
            <v>C</v>
          </cell>
          <cell r="D690" t="str">
            <v>Entidades del gobierno general</v>
          </cell>
          <cell r="E690" t="str">
            <v>C5</v>
          </cell>
        </row>
        <row r="691">
          <cell r="A691" t="str">
            <v>2.3.4.03</v>
          </cell>
          <cell r="B691">
            <v>4</v>
          </cell>
          <cell r="C691" t="str">
            <v>C</v>
          </cell>
          <cell r="D691" t="str">
            <v xml:space="preserve">Compensaciones de capital </v>
          </cell>
          <cell r="E691" t="str">
            <v>C4</v>
          </cell>
        </row>
        <row r="692">
          <cell r="A692" t="str">
            <v>2.3.4.04</v>
          </cell>
          <cell r="B692">
            <v>4</v>
          </cell>
          <cell r="C692" t="str">
            <v>C</v>
          </cell>
          <cell r="D692" t="str">
            <v xml:space="preserve">Para la adquisición de activos no financieros </v>
          </cell>
          <cell r="E692" t="str">
            <v>C4</v>
          </cell>
        </row>
        <row r="693">
          <cell r="A693" t="str">
            <v>2.3.5</v>
          </cell>
          <cell r="B693">
            <v>3</v>
          </cell>
          <cell r="C693" t="str">
            <v>A</v>
          </cell>
          <cell r="D693" t="str">
            <v>Gastos de comercialización y producción</v>
          </cell>
          <cell r="E693" t="str">
            <v>A3</v>
          </cell>
        </row>
        <row r="694">
          <cell r="A694" t="str">
            <v>2.3.5.01</v>
          </cell>
          <cell r="B694">
            <v>4</v>
          </cell>
          <cell r="C694" t="str">
            <v>A</v>
          </cell>
          <cell r="D694" t="str">
            <v>Materiales y suministros</v>
          </cell>
          <cell r="E694" t="str">
            <v>A4</v>
          </cell>
        </row>
        <row r="695">
          <cell r="A695" t="str">
            <v>2.3.5.01.00</v>
          </cell>
          <cell r="B695">
            <v>5</v>
          </cell>
          <cell r="C695" t="str">
            <v>C</v>
          </cell>
          <cell r="D695" t="str">
            <v>Agricultura, silvicultura y productos de la pesca</v>
          </cell>
          <cell r="E695" t="str">
            <v>C5</v>
          </cell>
        </row>
        <row r="696">
          <cell r="A696" t="str">
            <v>2.3.5.01.01</v>
          </cell>
          <cell r="B696">
            <v>5</v>
          </cell>
          <cell r="C696" t="str">
            <v>C</v>
          </cell>
          <cell r="D696" t="str">
            <v>Minerales; electricidad, gas y agua</v>
          </cell>
          <cell r="E696" t="str">
            <v>C5</v>
          </cell>
        </row>
        <row r="697">
          <cell r="A697" t="str">
            <v>2.3.5.01.02</v>
          </cell>
          <cell r="B697">
            <v>5</v>
          </cell>
          <cell r="C697" t="str">
            <v>C</v>
          </cell>
          <cell r="D697" t="str">
            <v>Productos alimenticios, bebidas y tabaco; textiles, prendas de vestir y productos de cuero</v>
          </cell>
          <cell r="E697" t="str">
            <v>C5</v>
          </cell>
        </row>
        <row r="698">
          <cell r="A698" t="str">
            <v>2.3.5.01.03</v>
          </cell>
          <cell r="B698">
            <v>5</v>
          </cell>
          <cell r="C698" t="str">
            <v>C</v>
          </cell>
          <cell r="D698" t="str">
            <v>Otros bienes transportables (excepto productos metálicos, maquinaria y equipo)</v>
          </cell>
          <cell r="E698" t="str">
            <v>C5</v>
          </cell>
        </row>
        <row r="699">
          <cell r="A699" t="str">
            <v>2.3.5.01.04</v>
          </cell>
          <cell r="B699">
            <v>5</v>
          </cell>
          <cell r="C699" t="str">
            <v>C</v>
          </cell>
          <cell r="D699" t="str">
            <v>Productos metálicos, maquinaria y equipo</v>
          </cell>
          <cell r="E699" t="str">
            <v>C5</v>
          </cell>
        </row>
        <row r="700">
          <cell r="A700" t="str">
            <v>2.3.5.02</v>
          </cell>
          <cell r="B700">
            <v>4</v>
          </cell>
          <cell r="C700" t="str">
            <v>A</v>
          </cell>
          <cell r="D700" t="str">
            <v>Adquisición de servicios</v>
          </cell>
          <cell r="E700" t="str">
            <v>A4</v>
          </cell>
        </row>
        <row r="701">
          <cell r="A701" t="str">
            <v>2.3.5.02.05</v>
          </cell>
          <cell r="B701">
            <v>5</v>
          </cell>
          <cell r="C701" t="str">
            <v>C</v>
          </cell>
          <cell r="D701" t="str">
            <v>Servicios de la construcción</v>
          </cell>
          <cell r="E701" t="str">
            <v>C5</v>
          </cell>
        </row>
        <row r="702">
          <cell r="A702" t="str">
            <v>2.3.5.02.06</v>
          </cell>
          <cell r="B702">
            <v>5</v>
          </cell>
          <cell r="C702" t="str">
            <v>C</v>
          </cell>
          <cell r="D702" t="str">
            <v>Servicios de alojamiento; servicios de suministro de comidas y bebidas; servicios de transporte; y servicios de distribución de electricidad, gas y agua</v>
          </cell>
          <cell r="E702" t="str">
            <v>C5</v>
          </cell>
        </row>
        <row r="703">
          <cell r="A703" t="str">
            <v>2.3.5.02.07</v>
          </cell>
          <cell r="B703">
            <v>5</v>
          </cell>
          <cell r="C703" t="str">
            <v>C</v>
          </cell>
          <cell r="D703" t="str">
            <v>Servicios financieros y servicios conexos, servicios inmobiliarios y servicios de leasing</v>
          </cell>
          <cell r="E703" t="str">
            <v>C5</v>
          </cell>
        </row>
        <row r="704">
          <cell r="A704" t="str">
            <v>2.3.5.02.08</v>
          </cell>
          <cell r="B704">
            <v>5</v>
          </cell>
          <cell r="C704" t="str">
            <v>C</v>
          </cell>
          <cell r="D704" t="str">
            <v xml:space="preserve">Servicios prestados a las empresas y servicios de producción </v>
          </cell>
          <cell r="E704" t="str">
            <v>C5</v>
          </cell>
        </row>
        <row r="705">
          <cell r="A705" t="str">
            <v>2.3.5.02.09</v>
          </cell>
          <cell r="B705">
            <v>5</v>
          </cell>
          <cell r="C705" t="str">
            <v>C</v>
          </cell>
          <cell r="D705" t="str">
            <v>Servicios para la comunidad, sociales y personales</v>
          </cell>
          <cell r="E705" t="str">
            <v>C5</v>
          </cell>
        </row>
        <row r="706">
          <cell r="A706" t="str">
            <v>2.3.6</v>
          </cell>
          <cell r="B706">
            <v>3</v>
          </cell>
          <cell r="C706" t="str">
            <v>A</v>
          </cell>
          <cell r="D706" t="str">
            <v>Adquisición de activos financieros</v>
          </cell>
          <cell r="E706" t="str">
            <v>A3</v>
          </cell>
        </row>
        <row r="707">
          <cell r="A707" t="str">
            <v>2.3.6.01</v>
          </cell>
          <cell r="B707">
            <v>4</v>
          </cell>
          <cell r="C707" t="str">
            <v>A</v>
          </cell>
          <cell r="D707" t="str">
            <v>Concesión de préstamos</v>
          </cell>
          <cell r="E707" t="str">
            <v>A4</v>
          </cell>
        </row>
        <row r="708">
          <cell r="A708" t="str">
            <v>2.3.6.01.02</v>
          </cell>
          <cell r="B708">
            <v>5</v>
          </cell>
          <cell r="C708" t="str">
            <v>C</v>
          </cell>
          <cell r="D708" t="str">
            <v>A establecimientos públicos</v>
          </cell>
          <cell r="E708" t="str">
            <v>C5</v>
          </cell>
        </row>
        <row r="709">
          <cell r="A709" t="str">
            <v>2.3.6.01.03</v>
          </cell>
          <cell r="B709">
            <v>5</v>
          </cell>
          <cell r="C709" t="str">
            <v>C</v>
          </cell>
          <cell r="D709" t="str">
            <v>A otras entidades del gobierno general</v>
          </cell>
          <cell r="E709" t="str">
            <v>C5</v>
          </cell>
        </row>
        <row r="710">
          <cell r="A710" t="str">
            <v>2.3.6.01.04</v>
          </cell>
          <cell r="B710">
            <v>5</v>
          </cell>
          <cell r="C710" t="str">
            <v>A</v>
          </cell>
          <cell r="D710" t="str">
            <v>A personas naturales</v>
          </cell>
          <cell r="E710" t="str">
            <v>A5</v>
          </cell>
        </row>
        <row r="711">
          <cell r="A711" t="str">
            <v>2.3.6.01.04.003</v>
          </cell>
          <cell r="B711">
            <v>6</v>
          </cell>
          <cell r="C711" t="str">
            <v>C</v>
          </cell>
          <cell r="D711" t="str">
            <v>Fondo de préstamos</v>
          </cell>
          <cell r="E711" t="str">
            <v>C6</v>
          </cell>
        </row>
        <row r="712">
          <cell r="A712" t="str">
            <v>2.3.6.01.04.004</v>
          </cell>
          <cell r="B712">
            <v>6</v>
          </cell>
          <cell r="C712" t="str">
            <v>C</v>
          </cell>
          <cell r="D712" t="str">
            <v xml:space="preserve">Préstamos por calamidad doméstica </v>
          </cell>
          <cell r="E712" t="str">
            <v>C6</v>
          </cell>
        </row>
        <row r="713">
          <cell r="A713" t="str">
            <v>2.3.6.01.04.009</v>
          </cell>
          <cell r="B713">
            <v>6</v>
          </cell>
          <cell r="C713" t="str">
            <v>C</v>
          </cell>
          <cell r="D713" t="str">
            <v>Préstamos educativos</v>
          </cell>
          <cell r="E713" t="str">
            <v>C6</v>
          </cell>
        </row>
        <row r="714">
          <cell r="A714" t="str">
            <v>2.3.6.02</v>
          </cell>
          <cell r="B714">
            <v>4</v>
          </cell>
          <cell r="C714" t="str">
            <v>A</v>
          </cell>
          <cell r="D714" t="str">
            <v>Adquisición de acciones</v>
          </cell>
          <cell r="E714" t="str">
            <v>A4</v>
          </cell>
        </row>
        <row r="715">
          <cell r="A715" t="str">
            <v>2.3.6.02.01</v>
          </cell>
          <cell r="B715">
            <v>5</v>
          </cell>
          <cell r="C715" t="str">
            <v>C</v>
          </cell>
          <cell r="D715" t="str">
            <v>De organizaciones internacionales</v>
          </cell>
          <cell r="E715" t="str">
            <v>C5</v>
          </cell>
        </row>
        <row r="716">
          <cell r="A716" t="str">
            <v>2.3.6.02.02</v>
          </cell>
          <cell r="B716">
            <v>5</v>
          </cell>
          <cell r="C716" t="str">
            <v>C</v>
          </cell>
          <cell r="D716" t="str">
            <v>De empresas públicas financieras</v>
          </cell>
          <cell r="E716" t="str">
            <v>C5</v>
          </cell>
        </row>
        <row r="717">
          <cell r="A717" t="str">
            <v>2.3.6.02.03</v>
          </cell>
          <cell r="B717">
            <v>5</v>
          </cell>
          <cell r="C717" t="str">
            <v>C</v>
          </cell>
          <cell r="D717" t="str">
            <v>De acciones de empresas públicas no financieras</v>
          </cell>
          <cell r="E717" t="str">
            <v>C5</v>
          </cell>
        </row>
        <row r="718">
          <cell r="A718" t="str">
            <v>2.3.6.02.04</v>
          </cell>
          <cell r="B718">
            <v>5</v>
          </cell>
          <cell r="C718" t="str">
            <v>C</v>
          </cell>
          <cell r="D718" t="str">
            <v>De acciones de empresas privadas financieras</v>
          </cell>
          <cell r="E718" t="str">
            <v>C5</v>
          </cell>
        </row>
        <row r="719">
          <cell r="A719" t="str">
            <v>2.3.6.02.05</v>
          </cell>
          <cell r="B719">
            <v>5</v>
          </cell>
          <cell r="C719" t="str">
            <v>C</v>
          </cell>
          <cell r="D719" t="str">
            <v>De empresas privadas no financieras</v>
          </cell>
          <cell r="E719" t="str">
            <v>C5</v>
          </cell>
        </row>
        <row r="720">
          <cell r="A720" t="str">
            <v>2.3.6.03</v>
          </cell>
          <cell r="B720">
            <v>4</v>
          </cell>
          <cell r="C720" t="str">
            <v>A</v>
          </cell>
          <cell r="D720" t="str">
            <v>Adquisición de otras participaciones de capital</v>
          </cell>
          <cell r="E720" t="str">
            <v>A4</v>
          </cell>
        </row>
        <row r="721">
          <cell r="A721" t="str">
            <v>2.3.6.03.02</v>
          </cell>
          <cell r="B721">
            <v>5</v>
          </cell>
          <cell r="C721" t="str">
            <v>C</v>
          </cell>
          <cell r="D721" t="str">
            <v>En empresas públicas financieras</v>
          </cell>
          <cell r="E721" t="str">
            <v>C5</v>
          </cell>
        </row>
        <row r="722">
          <cell r="A722" t="str">
            <v>2.3.6.03.03</v>
          </cell>
          <cell r="B722">
            <v>5</v>
          </cell>
          <cell r="C722" t="str">
            <v>A</v>
          </cell>
          <cell r="D722" t="str">
            <v>En empresas públicas no financieras</v>
          </cell>
          <cell r="E722" t="str">
            <v>A5</v>
          </cell>
        </row>
        <row r="723">
          <cell r="A723" t="str">
            <v>2.3.6.03.03.001</v>
          </cell>
          <cell r="B723">
            <v>6</v>
          </cell>
          <cell r="C723" t="str">
            <v>C</v>
          </cell>
          <cell r="D723" t="str">
            <v>Capitalización para el fortalecimiento de los canales públicos de televisión</v>
          </cell>
          <cell r="E723" t="str">
            <v>C6</v>
          </cell>
        </row>
        <row r="724">
          <cell r="A724" t="str">
            <v>2.3.7</v>
          </cell>
          <cell r="B724">
            <v>3</v>
          </cell>
          <cell r="C724" t="str">
            <v>A</v>
          </cell>
          <cell r="D724" t="str">
            <v>Disminución de pasivos</v>
          </cell>
          <cell r="E724" t="str">
            <v>A3</v>
          </cell>
        </row>
        <row r="725">
          <cell r="A725" t="str">
            <v>2.3.7.05</v>
          </cell>
          <cell r="B725">
            <v>4</v>
          </cell>
          <cell r="C725" t="str">
            <v>A</v>
          </cell>
          <cell r="D725" t="str">
            <v>Programas de saneamiento fiscal y financiero</v>
          </cell>
          <cell r="E725" t="str">
            <v>A4</v>
          </cell>
        </row>
        <row r="726">
          <cell r="A726" t="str">
            <v>2.3.7.05.01</v>
          </cell>
          <cell r="B726">
            <v>5</v>
          </cell>
          <cell r="C726" t="str">
            <v>C</v>
          </cell>
          <cell r="D726" t="str">
            <v>Programas de saneamiento fiscal y financiero Empresas Sociales del Estado (ESE)</v>
          </cell>
          <cell r="E726" t="str">
            <v>C5</v>
          </cell>
        </row>
        <row r="727">
          <cell r="A727" t="str">
            <v>2.3.7.05.02</v>
          </cell>
          <cell r="B727">
            <v>5</v>
          </cell>
          <cell r="C727" t="str">
            <v>C</v>
          </cell>
          <cell r="D727" t="str">
            <v>Pago de indemnizaciones originadas en programas de saneamiento fiscal y financiero</v>
          </cell>
          <cell r="E727" t="str">
            <v>C5</v>
          </cell>
        </row>
        <row r="728">
          <cell r="A728" t="str">
            <v>2.3.7.05.03</v>
          </cell>
          <cell r="B728">
            <v>5</v>
          </cell>
          <cell r="C728" t="str">
            <v>C</v>
          </cell>
          <cell r="D728" t="str">
            <v>Pago de déficit fiscal, de pasivo laboral y prestacional en programas de saneamiento fiscal y financiero</v>
          </cell>
          <cell r="E728" t="str">
            <v>C5</v>
          </cell>
        </row>
        <row r="729">
          <cell r="A729" t="str">
            <v>2.3.7.05.04</v>
          </cell>
          <cell r="B729">
            <v>5</v>
          </cell>
          <cell r="C729" t="str">
            <v>C</v>
          </cell>
          <cell r="D729" t="str">
            <v>Causado con anterioridad al 31 de diciembre de 2000</v>
          </cell>
          <cell r="E729" t="str">
            <v>C5</v>
          </cell>
        </row>
        <row r="730">
          <cell r="A730" t="str">
            <v>2.3.7.05.05</v>
          </cell>
          <cell r="B730">
            <v>5</v>
          </cell>
          <cell r="C730" t="str">
            <v>C</v>
          </cell>
          <cell r="D730" t="str">
            <v>Causado después del 31 de diciembre de 2000</v>
          </cell>
          <cell r="E730" t="str">
            <v>C5</v>
          </cell>
        </row>
        <row r="731">
          <cell r="A731" t="str">
            <v>2.3.8</v>
          </cell>
          <cell r="B731">
            <v>3</v>
          </cell>
          <cell r="C731" t="str">
            <v>A</v>
          </cell>
          <cell r="D731" t="str">
            <v>Gastos por tributos, multas, sanciones e intereses de mora</v>
          </cell>
          <cell r="E731" t="str">
            <v>A3</v>
          </cell>
        </row>
        <row r="732">
          <cell r="A732" t="str">
            <v>2.3.8.01</v>
          </cell>
          <cell r="B732">
            <v>4</v>
          </cell>
          <cell r="C732" t="str">
            <v>A</v>
          </cell>
          <cell r="D732" t="str">
            <v>Impuestos</v>
          </cell>
          <cell r="E732" t="str">
            <v>A4</v>
          </cell>
        </row>
        <row r="733">
          <cell r="A733" t="str">
            <v>2.3.8.01.01</v>
          </cell>
          <cell r="B733">
            <v>5</v>
          </cell>
          <cell r="C733" t="str">
            <v>C</v>
          </cell>
          <cell r="D733" t="str">
            <v>Impuesto sobre la renta y complementarios</v>
          </cell>
          <cell r="E733" t="str">
            <v>C5</v>
          </cell>
        </row>
        <row r="734">
          <cell r="A734" t="str">
            <v>2.3.8.01.02</v>
          </cell>
          <cell r="B734">
            <v>5</v>
          </cell>
          <cell r="C734" t="str">
            <v>C</v>
          </cell>
          <cell r="D734" t="str">
            <v>Impuesto sobre la renta para la equidad CREE</v>
          </cell>
          <cell r="E734" t="str">
            <v>C5</v>
          </cell>
        </row>
        <row r="735">
          <cell r="A735" t="str">
            <v>2.3.8.01.03</v>
          </cell>
          <cell r="B735">
            <v>5</v>
          </cell>
          <cell r="C735" t="str">
            <v>C</v>
          </cell>
          <cell r="D735" t="str">
            <v>Sobretasa CREE</v>
          </cell>
          <cell r="E735" t="str">
            <v>C5</v>
          </cell>
        </row>
        <row r="736">
          <cell r="A736" t="str">
            <v>2.3.8.01.04</v>
          </cell>
          <cell r="B736">
            <v>5</v>
          </cell>
          <cell r="C736" t="str">
            <v>C</v>
          </cell>
          <cell r="D736" t="str">
            <v>Impuesto para preservar la seguridad democrática</v>
          </cell>
          <cell r="E736" t="str">
            <v>C5</v>
          </cell>
        </row>
        <row r="737">
          <cell r="A737" t="str">
            <v>2.3.8.01.05</v>
          </cell>
          <cell r="B737">
            <v>5</v>
          </cell>
          <cell r="C737" t="str">
            <v>C</v>
          </cell>
          <cell r="D737" t="str">
            <v>Impuesto al patrimonio</v>
          </cell>
          <cell r="E737" t="str">
            <v>C5</v>
          </cell>
        </row>
        <row r="738">
          <cell r="A738" t="str">
            <v>2.3.8.01.06</v>
          </cell>
          <cell r="B738">
            <v>5</v>
          </cell>
          <cell r="C738" t="str">
            <v>C</v>
          </cell>
          <cell r="D738" t="str">
            <v>Impuesto al patrimonio (Decreto legislativo 4825/2010)</v>
          </cell>
          <cell r="E738" t="str">
            <v>C5</v>
          </cell>
        </row>
        <row r="739">
          <cell r="A739" t="str">
            <v>2.3.8.01.07</v>
          </cell>
          <cell r="B739">
            <v>5</v>
          </cell>
          <cell r="C739" t="str">
            <v>C</v>
          </cell>
          <cell r="D739" t="str">
            <v>Sobretasa impuesto al patrimonio (Decreto legislativo 4825/2010)</v>
          </cell>
          <cell r="E739" t="str">
            <v>C5</v>
          </cell>
        </row>
        <row r="740">
          <cell r="A740" t="str">
            <v>2.3.8.01.08</v>
          </cell>
          <cell r="B740">
            <v>5</v>
          </cell>
          <cell r="C740" t="str">
            <v>C</v>
          </cell>
          <cell r="D740" t="str">
            <v>Impuesto a la riqueza</v>
          </cell>
          <cell r="E740" t="str">
            <v>C5</v>
          </cell>
        </row>
        <row r="741">
          <cell r="A741" t="str">
            <v>2.3.8.01.09</v>
          </cell>
          <cell r="B741">
            <v>5</v>
          </cell>
          <cell r="C741" t="str">
            <v>C</v>
          </cell>
          <cell r="D741" t="str">
            <v>Impuesto nacional al consumo</v>
          </cell>
          <cell r="E741" t="str">
            <v>C5</v>
          </cell>
        </row>
        <row r="742">
          <cell r="A742" t="str">
            <v>2.3.8.01.10</v>
          </cell>
          <cell r="B742">
            <v>5</v>
          </cell>
          <cell r="C742" t="str">
            <v>C</v>
          </cell>
          <cell r="D742" t="str">
            <v>Impuesto de remate y adjudicaciones</v>
          </cell>
          <cell r="E742" t="str">
            <v>C5</v>
          </cell>
        </row>
        <row r="743">
          <cell r="A743" t="str">
            <v>2.3.8.01.51</v>
          </cell>
          <cell r="B743">
            <v>5</v>
          </cell>
          <cell r="C743" t="str">
            <v>C</v>
          </cell>
          <cell r="D743" t="str">
            <v>Impuesto sobre vehículos automotores</v>
          </cell>
          <cell r="E743" t="str">
            <v>C5</v>
          </cell>
        </row>
        <row r="744">
          <cell r="A744" t="str">
            <v>2.3.8.01.52</v>
          </cell>
          <cell r="B744">
            <v>5</v>
          </cell>
          <cell r="C744" t="str">
            <v>C</v>
          </cell>
          <cell r="D744" t="str">
            <v>Impuesto predial unificado</v>
          </cell>
          <cell r="E744" t="str">
            <v>C5</v>
          </cell>
        </row>
        <row r="745">
          <cell r="A745" t="str">
            <v>2.3.8.01.53</v>
          </cell>
          <cell r="B745">
            <v>5</v>
          </cell>
          <cell r="C745" t="str">
            <v>C</v>
          </cell>
          <cell r="D745" t="str">
            <v>Impuesto de registro</v>
          </cell>
          <cell r="E745" t="str">
            <v>C5</v>
          </cell>
        </row>
        <row r="746">
          <cell r="A746" t="str">
            <v>2.3.8.01.54</v>
          </cell>
          <cell r="B746">
            <v>5</v>
          </cell>
          <cell r="C746" t="str">
            <v>C</v>
          </cell>
          <cell r="D746" t="str">
            <v>Impuesto de industria y comercio</v>
          </cell>
          <cell r="E746" t="str">
            <v>C5</v>
          </cell>
        </row>
        <row r="747">
          <cell r="A747" t="str">
            <v>2.3.8.01.55</v>
          </cell>
          <cell r="B747">
            <v>5</v>
          </cell>
          <cell r="C747" t="str">
            <v>C</v>
          </cell>
          <cell r="D747" t="str">
            <v>Impuesto sobre delineación urbana</v>
          </cell>
          <cell r="E747" t="str">
            <v>C5</v>
          </cell>
        </row>
        <row r="748">
          <cell r="A748" t="str">
            <v>2.3.8.01.56</v>
          </cell>
          <cell r="B748">
            <v>5</v>
          </cell>
          <cell r="C748" t="str">
            <v>C</v>
          </cell>
          <cell r="D748" t="str">
            <v>Impuesto de alumbrado público</v>
          </cell>
          <cell r="E748" t="str">
            <v>C5</v>
          </cell>
        </row>
        <row r="749">
          <cell r="A749" t="str">
            <v>2.3.8.02</v>
          </cell>
          <cell r="B749">
            <v>4</v>
          </cell>
          <cell r="C749" t="str">
            <v>C</v>
          </cell>
          <cell r="D749" t="str">
            <v>Estampillas</v>
          </cell>
          <cell r="E749" t="str">
            <v>C4</v>
          </cell>
        </row>
        <row r="750">
          <cell r="A750" t="str">
            <v>2.3.8.03</v>
          </cell>
          <cell r="B750">
            <v>4</v>
          </cell>
          <cell r="C750" t="str">
            <v>A</v>
          </cell>
          <cell r="D750" t="str">
            <v>Tasas y derechos administrativos</v>
          </cell>
          <cell r="E750" t="str">
            <v>A4</v>
          </cell>
        </row>
        <row r="751">
          <cell r="A751" t="str">
            <v>2.3.8.03.03</v>
          </cell>
          <cell r="B751">
            <v>5</v>
          </cell>
          <cell r="C751" t="str">
            <v>C</v>
          </cell>
          <cell r="D751" t="str">
            <v>Certificados catastrales</v>
          </cell>
          <cell r="E751" t="str">
            <v>C5</v>
          </cell>
        </row>
        <row r="752">
          <cell r="A752" t="str">
            <v>2.3.8.04</v>
          </cell>
          <cell r="B752">
            <v>4</v>
          </cell>
          <cell r="C752" t="str">
            <v>A</v>
          </cell>
          <cell r="D752" t="str">
            <v>Contribuciones</v>
          </cell>
          <cell r="E752" t="str">
            <v>A4</v>
          </cell>
        </row>
        <row r="753">
          <cell r="A753" t="str">
            <v>2.3.8.04.01</v>
          </cell>
          <cell r="B753">
            <v>5</v>
          </cell>
          <cell r="C753" t="str">
            <v>C</v>
          </cell>
          <cell r="D753" t="str">
            <v>Cuota de fiscalización y auditaje</v>
          </cell>
          <cell r="E753" t="str">
            <v>C5</v>
          </cell>
        </row>
        <row r="754">
          <cell r="A754" t="str">
            <v>2.3.8.04.02</v>
          </cell>
          <cell r="B754">
            <v>5</v>
          </cell>
          <cell r="C754" t="str">
            <v>C</v>
          </cell>
          <cell r="D754" t="str">
            <v>Contribución - Superintendencia Financiera de Colombia</v>
          </cell>
          <cell r="E754" t="str">
            <v>C5</v>
          </cell>
        </row>
        <row r="755">
          <cell r="A755" t="str">
            <v>2.3.8.04.03</v>
          </cell>
          <cell r="B755">
            <v>5</v>
          </cell>
          <cell r="C755" t="str">
            <v>C</v>
          </cell>
          <cell r="D755" t="str">
            <v>Contribución de valorización</v>
          </cell>
          <cell r="E755" t="str">
            <v>C5</v>
          </cell>
        </row>
        <row r="756">
          <cell r="A756" t="str">
            <v>2.3.8.04.04</v>
          </cell>
          <cell r="B756">
            <v>5</v>
          </cell>
          <cell r="C756" t="str">
            <v>C</v>
          </cell>
          <cell r="D756" t="str">
            <v>Contribución sector eléctrico</v>
          </cell>
          <cell r="E756" t="str">
            <v>C5</v>
          </cell>
        </row>
        <row r="757">
          <cell r="A757" t="str">
            <v>2.3.8.05</v>
          </cell>
          <cell r="B757">
            <v>4</v>
          </cell>
          <cell r="C757" t="str">
            <v>A</v>
          </cell>
          <cell r="D757" t="str">
            <v>Multas, sanciones e intereses de mora</v>
          </cell>
          <cell r="E757" t="str">
            <v>A4</v>
          </cell>
        </row>
        <row r="758">
          <cell r="A758" t="str">
            <v>2.3.8.05.01</v>
          </cell>
          <cell r="B758">
            <v>5</v>
          </cell>
          <cell r="C758" t="str">
            <v>A</v>
          </cell>
          <cell r="D758" t="str">
            <v>Multas y sanciones</v>
          </cell>
          <cell r="E758" t="str">
            <v>A5</v>
          </cell>
        </row>
        <row r="759">
          <cell r="A759" t="str">
            <v>2.3.8.05.01.001</v>
          </cell>
          <cell r="B759">
            <v>6</v>
          </cell>
          <cell r="C759" t="str">
            <v>C</v>
          </cell>
          <cell r="D759" t="str">
            <v>Multas Superintendencias</v>
          </cell>
          <cell r="E759" t="str">
            <v>C6</v>
          </cell>
        </row>
        <row r="760">
          <cell r="A760" t="str">
            <v>2.3.8.05.02</v>
          </cell>
          <cell r="B760">
            <v>5</v>
          </cell>
          <cell r="C760" t="str">
            <v>C</v>
          </cell>
          <cell r="D760" t="str">
            <v>Intereses de mora</v>
          </cell>
          <cell r="E760" t="str">
            <v>C5</v>
          </cell>
        </row>
        <row r="761">
          <cell r="A761" t="str">
            <v>X</v>
          </cell>
          <cell r="B761" t="str">
            <v>X</v>
          </cell>
          <cell r="C761" t="str">
            <v>X</v>
          </cell>
          <cell r="D761" t="str">
            <v>X</v>
          </cell>
          <cell r="E761" t="str">
            <v>X</v>
          </cell>
        </row>
      </sheetData>
      <sheetData sheetId="3"/>
      <sheetData sheetId="4"/>
      <sheetData sheetId="5">
        <row r="12">
          <cell r="J12">
            <v>7594161</v>
          </cell>
        </row>
      </sheetData>
      <sheetData sheetId="6">
        <row r="1">
          <cell r="L1" t="str">
            <v>POR FAVOR VERIFIQUE LAS FORMULAS DE ACUERDO A COMO ESTA REGLAMENTO CADA CONCEPTO EN SU ENTIDAD
MUESTRE U OCULTE LAS CELDAS QUE REQUIERA</v>
          </cell>
        </row>
        <row r="3">
          <cell r="J3" t="str">
            <v>DATOS PRESTACIONALES CALCULADOS PARA EL AÑO 2021</v>
          </cell>
          <cell r="T3" t="str">
            <v>APORTES PATRONALES CALCULADOS PARA SEGURIDAD SOCIAL AÑO 2021</v>
          </cell>
          <cell r="W3" t="str">
            <v>APORTES PARAFISCALES CALCULADOS PARA EL AÑO 2021</v>
          </cell>
        </row>
        <row r="4">
          <cell r="C4" t="str">
            <v>ADMINIS.</v>
          </cell>
          <cell r="D4" t="str">
            <v>ASISTEN.</v>
          </cell>
          <cell r="I4" t="str">
            <v>EXTRAS, NOCT, DOMIN Y FEST. PROMEDIO MENSUALES</v>
          </cell>
          <cell r="J4" t="str">
            <v>ASIGNACION BASICA</v>
          </cell>
          <cell r="L4" t="str">
            <v>AUXILIO DE TRANSPORTE</v>
          </cell>
          <cell r="M4" t="str">
            <v>AUXILIO DE ALIMENTACION</v>
          </cell>
          <cell r="N4" t="str">
            <v>PRIMA DE SERVICIOS</v>
          </cell>
          <cell r="O4" t="str">
            <v>PRIMA DE VACACIONES</v>
          </cell>
          <cell r="P4" t="str">
            <v>PRIMA DE NAVIDAD</v>
          </cell>
          <cell r="Q4" t="str">
            <v>BONIFICACION POR RECREACION</v>
          </cell>
          <cell r="R4" t="str">
            <v>BONIFICACION POR SERVICIOS PRESTADOS</v>
          </cell>
          <cell r="S4" t="str">
            <v>CESANTIAS</v>
          </cell>
          <cell r="T4" t="str">
            <v>SALUD</v>
          </cell>
          <cell r="U4" t="str">
            <v>PENSION</v>
          </cell>
          <cell r="V4" t="str">
            <v>ARL</v>
          </cell>
          <cell r="W4" t="str">
            <v>CCF CAJA COMPENSACION</v>
          </cell>
          <cell r="X4" t="str">
            <v>ICBF</v>
          </cell>
          <cell r="Y4" t="str">
            <v>SENA</v>
          </cell>
        </row>
        <row r="5">
          <cell r="D5">
            <v>1</v>
          </cell>
          <cell r="I5">
            <v>81490</v>
          </cell>
          <cell r="J5">
            <v>5044249</v>
          </cell>
          <cell r="L5">
            <v>0</v>
          </cell>
          <cell r="M5">
            <v>0</v>
          </cell>
          <cell r="N5">
            <v>2669248</v>
          </cell>
          <cell r="O5">
            <v>2891686</v>
          </cell>
          <cell r="P5">
            <v>5654784</v>
          </cell>
          <cell r="Q5">
            <v>336283</v>
          </cell>
          <cell r="R5">
            <v>1765487.15</v>
          </cell>
          <cell r="S5">
            <v>6240419</v>
          </cell>
          <cell r="T5">
            <v>436103</v>
          </cell>
          <cell r="U5">
            <v>615675</v>
          </cell>
          <cell r="V5">
            <v>26781.87816</v>
          </cell>
          <cell r="W5">
            <v>242610.84666666665</v>
          </cell>
          <cell r="X5">
            <v>181958.13499999998</v>
          </cell>
          <cell r="Y5">
            <v>121305.42333333332</v>
          </cell>
        </row>
        <row r="6">
          <cell r="D6">
            <v>1</v>
          </cell>
          <cell r="I6">
            <v>769386</v>
          </cell>
          <cell r="J6">
            <v>5044249</v>
          </cell>
          <cell r="L6">
            <v>0</v>
          </cell>
          <cell r="M6">
            <v>0</v>
          </cell>
          <cell r="N6">
            <v>2669248</v>
          </cell>
          <cell r="O6">
            <v>2891686</v>
          </cell>
          <cell r="P6">
            <v>5654784</v>
          </cell>
          <cell r="Q6">
            <v>336283</v>
          </cell>
          <cell r="R6">
            <v>1765487.15</v>
          </cell>
          <cell r="S6">
            <v>6969589</v>
          </cell>
          <cell r="T6">
            <v>498083</v>
          </cell>
          <cell r="U6">
            <v>703176</v>
          </cell>
          <cell r="V6">
            <v>30588.145559999997</v>
          </cell>
          <cell r="W6">
            <v>271777.64666666667</v>
          </cell>
          <cell r="X6">
            <v>203833.23499999999</v>
          </cell>
          <cell r="Y6">
            <v>135888.82333333333</v>
          </cell>
        </row>
        <row r="7">
          <cell r="D7">
            <v>1</v>
          </cell>
          <cell r="I7">
            <v>0</v>
          </cell>
          <cell r="J7">
            <v>5044249</v>
          </cell>
          <cell r="L7">
            <v>0</v>
          </cell>
          <cell r="M7">
            <v>0</v>
          </cell>
          <cell r="N7">
            <v>2669248</v>
          </cell>
          <cell r="O7">
            <v>2891686</v>
          </cell>
          <cell r="P7">
            <v>5654784</v>
          </cell>
          <cell r="Q7">
            <v>336283</v>
          </cell>
          <cell r="R7">
            <v>1765487.15</v>
          </cell>
          <cell r="S7">
            <v>6154040</v>
          </cell>
          <cell r="T7">
            <v>428761</v>
          </cell>
          <cell r="U7">
            <v>605310</v>
          </cell>
          <cell r="V7">
            <v>26330.979779999998</v>
          </cell>
          <cell r="W7">
            <v>239155.68666666665</v>
          </cell>
          <cell r="X7">
            <v>179366.76499999998</v>
          </cell>
          <cell r="Y7">
            <v>119577.84333333332</v>
          </cell>
        </row>
        <row r="8">
          <cell r="D8">
            <v>1</v>
          </cell>
          <cell r="I8">
            <v>22031</v>
          </cell>
          <cell r="J8">
            <v>5044249</v>
          </cell>
          <cell r="L8">
            <v>0</v>
          </cell>
          <cell r="M8">
            <v>0</v>
          </cell>
          <cell r="N8">
            <v>2669248</v>
          </cell>
          <cell r="O8">
            <v>2891686</v>
          </cell>
          <cell r="P8">
            <v>5654784</v>
          </cell>
          <cell r="Q8">
            <v>336283</v>
          </cell>
          <cell r="R8">
            <v>1765487.15</v>
          </cell>
          <cell r="S8">
            <v>6177393</v>
          </cell>
          <cell r="T8">
            <v>430746</v>
          </cell>
          <cell r="U8">
            <v>608112</v>
          </cell>
          <cell r="V8">
            <v>26452.882439999998</v>
          </cell>
          <cell r="W8">
            <v>240089.80666666664</v>
          </cell>
          <cell r="X8">
            <v>180067.35499999998</v>
          </cell>
          <cell r="Y8">
            <v>120044.90333333332</v>
          </cell>
        </row>
        <row r="9">
          <cell r="D9">
            <v>1</v>
          </cell>
          <cell r="I9">
            <v>0</v>
          </cell>
          <cell r="J9">
            <v>5044249</v>
          </cell>
          <cell r="L9">
            <v>0</v>
          </cell>
          <cell r="M9">
            <v>0</v>
          </cell>
          <cell r="N9">
            <v>2669248</v>
          </cell>
          <cell r="O9">
            <v>2891686</v>
          </cell>
          <cell r="P9">
            <v>5654784</v>
          </cell>
          <cell r="Q9">
            <v>336283</v>
          </cell>
          <cell r="R9">
            <v>1765487.15</v>
          </cell>
          <cell r="S9">
            <v>6154040</v>
          </cell>
          <cell r="T9">
            <v>428761</v>
          </cell>
          <cell r="U9">
            <v>605310</v>
          </cell>
          <cell r="V9">
            <v>26330.979779999998</v>
          </cell>
          <cell r="W9">
            <v>239155.68666666665</v>
          </cell>
          <cell r="X9">
            <v>179366.76499999998</v>
          </cell>
          <cell r="Y9">
            <v>119577.84333333332</v>
          </cell>
        </row>
        <row r="10">
          <cell r="D10">
            <v>1</v>
          </cell>
          <cell r="I10">
            <v>407248</v>
          </cell>
          <cell r="J10">
            <v>5044249</v>
          </cell>
          <cell r="L10">
            <v>0</v>
          </cell>
          <cell r="M10">
            <v>0</v>
          </cell>
          <cell r="N10">
            <v>2669248</v>
          </cell>
          <cell r="O10">
            <v>2891686</v>
          </cell>
          <cell r="P10">
            <v>5654784</v>
          </cell>
          <cell r="Q10">
            <v>336283</v>
          </cell>
          <cell r="R10">
            <v>1765487.15</v>
          </cell>
          <cell r="S10">
            <v>6585723</v>
          </cell>
          <cell r="T10">
            <v>465454</v>
          </cell>
          <cell r="U10">
            <v>657112</v>
          </cell>
          <cell r="V10">
            <v>28584.365040000001</v>
          </cell>
          <cell r="W10">
            <v>256423.00666666665</v>
          </cell>
          <cell r="X10">
            <v>192317.25499999998</v>
          </cell>
          <cell r="Y10">
            <v>128211.50333333333</v>
          </cell>
        </row>
        <row r="11">
          <cell r="D11">
            <v>1</v>
          </cell>
          <cell r="I11">
            <v>0</v>
          </cell>
          <cell r="J11">
            <v>5044249</v>
          </cell>
          <cell r="L11">
            <v>0</v>
          </cell>
          <cell r="M11">
            <v>0</v>
          </cell>
          <cell r="N11">
            <v>2669248</v>
          </cell>
          <cell r="O11">
            <v>2891686</v>
          </cell>
          <cell r="P11">
            <v>5654784</v>
          </cell>
          <cell r="Q11">
            <v>336283</v>
          </cell>
          <cell r="R11">
            <v>1765487.15</v>
          </cell>
          <cell r="S11">
            <v>6154040</v>
          </cell>
          <cell r="T11">
            <v>428761</v>
          </cell>
          <cell r="U11">
            <v>605310</v>
          </cell>
          <cell r="V11">
            <v>26330.979779999998</v>
          </cell>
          <cell r="W11">
            <v>239155.68666666665</v>
          </cell>
          <cell r="X11">
            <v>179366.76499999998</v>
          </cell>
          <cell r="Y11">
            <v>119577.84333333332</v>
          </cell>
        </row>
        <row r="12">
          <cell r="D12">
            <v>1</v>
          </cell>
          <cell r="I12">
            <v>956001</v>
          </cell>
          <cell r="J12">
            <v>5044249</v>
          </cell>
          <cell r="L12">
            <v>0</v>
          </cell>
          <cell r="M12">
            <v>0</v>
          </cell>
          <cell r="N12">
            <v>2669248</v>
          </cell>
          <cell r="O12">
            <v>2891686</v>
          </cell>
          <cell r="P12">
            <v>5654784</v>
          </cell>
          <cell r="Q12">
            <v>336283</v>
          </cell>
          <cell r="R12">
            <v>1765487.15</v>
          </cell>
          <cell r="S12">
            <v>7167401</v>
          </cell>
          <cell r="T12">
            <v>514897</v>
          </cell>
          <cell r="U12">
            <v>726913</v>
          </cell>
          <cell r="V12">
            <v>31620.724200000001</v>
          </cell>
          <cell r="W12">
            <v>279690.12666666665</v>
          </cell>
          <cell r="X12">
            <v>209767.59499999997</v>
          </cell>
          <cell r="Y12">
            <v>139845.06333333332</v>
          </cell>
        </row>
        <row r="13">
          <cell r="D13">
            <v>1</v>
          </cell>
          <cell r="I13">
            <v>0</v>
          </cell>
          <cell r="J13">
            <v>5044249</v>
          </cell>
          <cell r="L13">
            <v>0</v>
          </cell>
          <cell r="M13">
            <v>0</v>
          </cell>
          <cell r="N13">
            <v>2669248</v>
          </cell>
          <cell r="O13">
            <v>2891686</v>
          </cell>
          <cell r="P13">
            <v>5654784</v>
          </cell>
          <cell r="Q13">
            <v>336283</v>
          </cell>
          <cell r="R13">
            <v>1765487.15</v>
          </cell>
          <cell r="S13">
            <v>6154040</v>
          </cell>
          <cell r="T13">
            <v>428761</v>
          </cell>
          <cell r="U13">
            <v>605310</v>
          </cell>
          <cell r="V13">
            <v>26330.979779999998</v>
          </cell>
          <cell r="W13">
            <v>239155.68666666665</v>
          </cell>
          <cell r="X13">
            <v>179366.76499999998</v>
          </cell>
          <cell r="Y13">
            <v>119577.84333333332</v>
          </cell>
        </row>
        <row r="14">
          <cell r="D14">
            <v>1</v>
          </cell>
          <cell r="I14">
            <v>126969</v>
          </cell>
        </row>
        <row r="15">
          <cell r="D15">
            <v>1</v>
          </cell>
          <cell r="J15">
            <v>3500000</v>
          </cell>
          <cell r="L15">
            <v>0</v>
          </cell>
          <cell r="M15">
            <v>0</v>
          </cell>
          <cell r="N15">
            <v>1852083</v>
          </cell>
          <cell r="O15">
            <v>2006424</v>
          </cell>
          <cell r="P15">
            <v>3923626</v>
          </cell>
          <cell r="Q15">
            <v>233333</v>
          </cell>
          <cell r="R15">
            <v>1225000</v>
          </cell>
          <cell r="S15">
            <v>4270039</v>
          </cell>
          <cell r="T15">
            <v>297500</v>
          </cell>
          <cell r="U15">
            <v>420000</v>
          </cell>
          <cell r="V15">
            <v>18270</v>
          </cell>
          <cell r="W15">
            <v>165940.44333333333</v>
          </cell>
          <cell r="X15">
            <v>124455.3325</v>
          </cell>
          <cell r="Y15">
            <v>82970.221666666665</v>
          </cell>
        </row>
        <row r="16">
          <cell r="D16">
            <v>1</v>
          </cell>
          <cell r="J16">
            <v>3500000</v>
          </cell>
          <cell r="L16">
            <v>0</v>
          </cell>
          <cell r="M16">
            <v>0</v>
          </cell>
          <cell r="N16">
            <v>1852083</v>
          </cell>
          <cell r="O16">
            <v>2006424</v>
          </cell>
          <cell r="P16">
            <v>3923626</v>
          </cell>
          <cell r="Q16">
            <v>233333</v>
          </cell>
          <cell r="R16">
            <v>1225000</v>
          </cell>
          <cell r="S16">
            <v>4270039</v>
          </cell>
          <cell r="T16">
            <v>297500</v>
          </cell>
          <cell r="U16">
            <v>420000</v>
          </cell>
          <cell r="V16">
            <v>18270</v>
          </cell>
          <cell r="W16">
            <v>165940.44333333333</v>
          </cell>
          <cell r="X16">
            <v>124455.3325</v>
          </cell>
          <cell r="Y16">
            <v>82970.221666666665</v>
          </cell>
        </row>
        <row r="17">
          <cell r="D17">
            <v>1</v>
          </cell>
          <cell r="J17">
            <v>3500000</v>
          </cell>
          <cell r="L17">
            <v>0</v>
          </cell>
          <cell r="M17">
            <v>0</v>
          </cell>
          <cell r="N17">
            <v>1852083</v>
          </cell>
          <cell r="O17">
            <v>2006424</v>
          </cell>
          <cell r="P17">
            <v>3923626</v>
          </cell>
          <cell r="Q17">
            <v>233333</v>
          </cell>
          <cell r="R17">
            <v>1225000</v>
          </cell>
          <cell r="S17">
            <v>4270039</v>
          </cell>
          <cell r="T17">
            <v>297500</v>
          </cell>
          <cell r="U17">
            <v>420000</v>
          </cell>
          <cell r="V17">
            <v>18270</v>
          </cell>
          <cell r="W17">
            <v>165940.44333333333</v>
          </cell>
          <cell r="X17">
            <v>124455.3325</v>
          </cell>
          <cell r="Y17">
            <v>82970.221666666665</v>
          </cell>
        </row>
        <row r="18">
          <cell r="D18">
            <v>1</v>
          </cell>
          <cell r="I18">
            <v>1208766</v>
          </cell>
          <cell r="J18">
            <v>5044249</v>
          </cell>
          <cell r="L18">
            <v>0</v>
          </cell>
          <cell r="M18">
            <v>0</v>
          </cell>
          <cell r="N18">
            <v>2669248</v>
          </cell>
          <cell r="O18">
            <v>2891686</v>
          </cell>
          <cell r="P18">
            <v>5654784</v>
          </cell>
          <cell r="Q18">
            <v>336283</v>
          </cell>
          <cell r="R18">
            <v>1765487.15</v>
          </cell>
          <cell r="S18">
            <v>7435332</v>
          </cell>
          <cell r="T18">
            <v>537671</v>
          </cell>
          <cell r="U18">
            <v>759065</v>
          </cell>
          <cell r="V18">
            <v>33019.32402</v>
          </cell>
          <cell r="W18">
            <v>290407.36666666664</v>
          </cell>
          <cell r="X18">
            <v>217805.52499999997</v>
          </cell>
          <cell r="Y18">
            <v>145203.68333333332</v>
          </cell>
        </row>
        <row r="19">
          <cell r="D19">
            <v>1</v>
          </cell>
          <cell r="I19">
            <v>1318556</v>
          </cell>
          <cell r="J19">
            <v>5044249</v>
          </cell>
          <cell r="L19">
            <v>0</v>
          </cell>
          <cell r="M19">
            <v>0</v>
          </cell>
          <cell r="N19">
            <v>2669248</v>
          </cell>
          <cell r="O19">
            <v>2891686</v>
          </cell>
          <cell r="P19">
            <v>5654784</v>
          </cell>
          <cell r="Q19">
            <v>336283</v>
          </cell>
          <cell r="R19">
            <v>1765487.15</v>
          </cell>
          <cell r="S19">
            <v>7551709</v>
          </cell>
          <cell r="T19">
            <v>547563</v>
          </cell>
          <cell r="U19">
            <v>773030</v>
          </cell>
          <cell r="V19">
            <v>33626.811959999999</v>
          </cell>
          <cell r="W19">
            <v>295062.44666666666</v>
          </cell>
          <cell r="X19">
            <v>221296.83499999996</v>
          </cell>
          <cell r="Y19">
            <v>147531.22333333333</v>
          </cell>
        </row>
        <row r="20">
          <cell r="D20">
            <v>1</v>
          </cell>
          <cell r="I20">
            <v>0</v>
          </cell>
          <cell r="J20">
            <v>3772963</v>
          </cell>
          <cell r="L20">
            <v>0</v>
          </cell>
          <cell r="M20">
            <v>0</v>
          </cell>
          <cell r="N20">
            <v>1996526</v>
          </cell>
          <cell r="O20">
            <v>2162903</v>
          </cell>
          <cell r="P20">
            <v>4229627</v>
          </cell>
          <cell r="Q20">
            <v>251531</v>
          </cell>
          <cell r="R20">
            <v>1320537.0499999998</v>
          </cell>
          <cell r="S20">
            <v>4603057</v>
          </cell>
          <cell r="T20">
            <v>320702</v>
          </cell>
          <cell r="U20">
            <v>452756</v>
          </cell>
          <cell r="V20">
            <v>19694.866859999998</v>
          </cell>
          <cell r="W20">
            <v>178882.04</v>
          </cell>
          <cell r="X20">
            <v>134161.53</v>
          </cell>
          <cell r="Y20">
            <v>89441.02</v>
          </cell>
        </row>
        <row r="21">
          <cell r="D21">
            <v>1</v>
          </cell>
          <cell r="I21">
            <v>0</v>
          </cell>
          <cell r="J21">
            <v>3772963</v>
          </cell>
          <cell r="L21">
            <v>0</v>
          </cell>
          <cell r="M21">
            <v>0</v>
          </cell>
          <cell r="N21">
            <v>1996526</v>
          </cell>
          <cell r="O21">
            <v>2162903</v>
          </cell>
          <cell r="P21">
            <v>4229627</v>
          </cell>
          <cell r="Q21">
            <v>251531</v>
          </cell>
          <cell r="R21">
            <v>1320537.0499999998</v>
          </cell>
          <cell r="S21">
            <v>4603057</v>
          </cell>
          <cell r="T21">
            <v>320702</v>
          </cell>
          <cell r="U21">
            <v>452756</v>
          </cell>
          <cell r="V21">
            <v>19694.866859999998</v>
          </cell>
          <cell r="W21">
            <v>178882.04</v>
          </cell>
          <cell r="X21">
            <v>134161.53</v>
          </cell>
          <cell r="Y21">
            <v>89441.02</v>
          </cell>
        </row>
        <row r="22">
          <cell r="D22">
            <v>1</v>
          </cell>
          <cell r="I22">
            <v>0</v>
          </cell>
          <cell r="J22">
            <v>4184539</v>
          </cell>
          <cell r="L22">
            <v>0</v>
          </cell>
          <cell r="M22">
            <v>0</v>
          </cell>
          <cell r="N22">
            <v>2214319</v>
          </cell>
          <cell r="O22">
            <v>2398845</v>
          </cell>
          <cell r="P22">
            <v>4691018</v>
          </cell>
          <cell r="Q22">
            <v>278969</v>
          </cell>
          <cell r="R22">
            <v>1464588.65</v>
          </cell>
          <cell r="S22">
            <v>5105184</v>
          </cell>
          <cell r="T22">
            <v>355686</v>
          </cell>
          <cell r="U22">
            <v>502145</v>
          </cell>
          <cell r="V22">
            <v>21843.293579999998</v>
          </cell>
          <cell r="W22">
            <v>198395.5</v>
          </cell>
          <cell r="X22">
            <v>148796.625</v>
          </cell>
          <cell r="Y22">
            <v>99197.75</v>
          </cell>
        </row>
        <row r="23">
          <cell r="D23">
            <v>1</v>
          </cell>
          <cell r="I23">
            <v>0</v>
          </cell>
          <cell r="J23">
            <v>4184539</v>
          </cell>
          <cell r="L23">
            <v>0</v>
          </cell>
          <cell r="M23">
            <v>0</v>
          </cell>
          <cell r="N23">
            <v>2214319</v>
          </cell>
          <cell r="O23">
            <v>2398845</v>
          </cell>
          <cell r="P23">
            <v>4691018</v>
          </cell>
          <cell r="Q23">
            <v>278969</v>
          </cell>
          <cell r="R23">
            <v>1464588.65</v>
          </cell>
          <cell r="S23">
            <v>5105184</v>
          </cell>
          <cell r="T23">
            <v>355686</v>
          </cell>
          <cell r="U23">
            <v>502145</v>
          </cell>
          <cell r="V23">
            <v>21843.293579999998</v>
          </cell>
          <cell r="W23">
            <v>198395.5</v>
          </cell>
          <cell r="X23">
            <v>148796.625</v>
          </cell>
          <cell r="Y23">
            <v>99197.75</v>
          </cell>
        </row>
        <row r="24">
          <cell r="D24">
            <v>1</v>
          </cell>
          <cell r="I24">
            <v>0</v>
          </cell>
          <cell r="J24">
            <v>4184539</v>
          </cell>
          <cell r="L24">
            <v>0</v>
          </cell>
          <cell r="M24">
            <v>0</v>
          </cell>
          <cell r="N24">
            <v>2214319</v>
          </cell>
          <cell r="O24">
            <v>2398845</v>
          </cell>
          <cell r="P24">
            <v>4691018</v>
          </cell>
          <cell r="Q24">
            <v>278969</v>
          </cell>
          <cell r="R24">
            <v>1464588.65</v>
          </cell>
          <cell r="S24">
            <v>5105184</v>
          </cell>
          <cell r="T24">
            <v>355686</v>
          </cell>
          <cell r="U24">
            <v>502145</v>
          </cell>
          <cell r="V24">
            <v>21843.293579999998</v>
          </cell>
          <cell r="W24">
            <v>198395.5</v>
          </cell>
          <cell r="X24">
            <v>148796.625</v>
          </cell>
          <cell r="Y24">
            <v>99197.75</v>
          </cell>
        </row>
        <row r="25">
          <cell r="D25">
            <v>1</v>
          </cell>
          <cell r="I25">
            <v>0</v>
          </cell>
          <cell r="J25">
            <v>3877788</v>
          </cell>
          <cell r="L25">
            <v>0</v>
          </cell>
          <cell r="M25">
            <v>0</v>
          </cell>
          <cell r="N25">
            <v>2051996</v>
          </cell>
          <cell r="O25">
            <v>2222996</v>
          </cell>
          <cell r="P25">
            <v>4347139</v>
          </cell>
          <cell r="Q25">
            <v>258519</v>
          </cell>
          <cell r="R25">
            <v>1357225.7999999998</v>
          </cell>
          <cell r="S25">
            <v>4730944</v>
          </cell>
          <cell r="T25">
            <v>329612</v>
          </cell>
          <cell r="U25">
            <v>465335</v>
          </cell>
          <cell r="V25">
            <v>20242.053359999998</v>
          </cell>
          <cell r="W25">
            <v>183851.95666666664</v>
          </cell>
          <cell r="X25">
            <v>137888.96749999997</v>
          </cell>
          <cell r="Y25">
            <v>91925.978333333318</v>
          </cell>
        </row>
        <row r="26">
          <cell r="D26">
            <v>1</v>
          </cell>
          <cell r="I26">
            <v>0</v>
          </cell>
          <cell r="J26">
            <v>3877788</v>
          </cell>
          <cell r="L26">
            <v>0</v>
          </cell>
          <cell r="M26">
            <v>0</v>
          </cell>
          <cell r="N26">
            <v>2051996</v>
          </cell>
          <cell r="O26">
            <v>2222996</v>
          </cell>
          <cell r="P26">
            <v>4347139</v>
          </cell>
          <cell r="Q26">
            <v>258519</v>
          </cell>
          <cell r="R26">
            <v>1357225.7999999998</v>
          </cell>
          <cell r="S26">
            <v>4730944</v>
          </cell>
          <cell r="T26">
            <v>329612</v>
          </cell>
          <cell r="U26">
            <v>465335</v>
          </cell>
          <cell r="V26">
            <v>20242.053359999998</v>
          </cell>
          <cell r="W26">
            <v>183851.95666666664</v>
          </cell>
          <cell r="X26">
            <v>137888.96749999997</v>
          </cell>
          <cell r="Y26">
            <v>91925.978333333318</v>
          </cell>
        </row>
        <row r="27">
          <cell r="D27">
            <v>1</v>
          </cell>
          <cell r="I27">
            <v>21273</v>
          </cell>
          <cell r="J27">
            <v>1741456</v>
          </cell>
          <cell r="L27">
            <v>108000</v>
          </cell>
          <cell r="M27">
            <v>66098</v>
          </cell>
          <cell r="N27">
            <v>1117387</v>
          </cell>
          <cell r="O27">
            <v>1210502</v>
          </cell>
          <cell r="P27">
            <v>2182105</v>
          </cell>
          <cell r="Q27">
            <v>116097</v>
          </cell>
          <cell r="R27">
            <v>870728</v>
          </cell>
          <cell r="S27">
            <v>2396171</v>
          </cell>
          <cell r="T27">
            <v>149940</v>
          </cell>
          <cell r="U27">
            <v>211681</v>
          </cell>
          <cell r="V27">
            <v>9208.1060999999991</v>
          </cell>
          <cell r="W27">
            <v>85593.513333333336</v>
          </cell>
          <cell r="X27">
            <v>64195.135000000002</v>
          </cell>
          <cell r="Y27">
            <v>42796.756666666668</v>
          </cell>
        </row>
        <row r="28">
          <cell r="D28">
            <v>1</v>
          </cell>
          <cell r="I28">
            <v>0</v>
          </cell>
          <cell r="J28">
            <v>2215292</v>
          </cell>
          <cell r="L28">
            <v>0</v>
          </cell>
          <cell r="M28">
            <v>0</v>
          </cell>
          <cell r="N28">
            <v>1172259</v>
          </cell>
          <cell r="O28">
            <v>1269947</v>
          </cell>
          <cell r="P28">
            <v>2483422</v>
          </cell>
          <cell r="Q28">
            <v>147686</v>
          </cell>
          <cell r="R28">
            <v>775352.2</v>
          </cell>
          <cell r="S28">
            <v>2702681</v>
          </cell>
          <cell r="T28">
            <v>188300</v>
          </cell>
          <cell r="U28">
            <v>265835</v>
          </cell>
          <cell r="V28">
            <v>11563.82424</v>
          </cell>
          <cell r="W28">
            <v>105030.44</v>
          </cell>
          <cell r="X28">
            <v>78772.83</v>
          </cell>
          <cell r="Y28">
            <v>52515.22</v>
          </cell>
        </row>
        <row r="29">
          <cell r="D29">
            <v>1</v>
          </cell>
          <cell r="I29">
            <v>366857</v>
          </cell>
        </row>
        <row r="30">
          <cell r="D30">
            <v>1</v>
          </cell>
          <cell r="I30">
            <v>366857</v>
          </cell>
        </row>
        <row r="31">
          <cell r="D31">
            <v>1</v>
          </cell>
          <cell r="I31">
            <v>366857</v>
          </cell>
          <cell r="J31">
            <v>2016099</v>
          </cell>
          <cell r="L31">
            <v>0</v>
          </cell>
          <cell r="M31">
            <v>0</v>
          </cell>
          <cell r="N31">
            <v>1066852</v>
          </cell>
          <cell r="O31">
            <v>1155757</v>
          </cell>
          <cell r="P31">
            <v>2260119</v>
          </cell>
          <cell r="Q31">
            <v>134407</v>
          </cell>
          <cell r="R31">
            <v>705634.64999999991</v>
          </cell>
          <cell r="S31">
            <v>2848531</v>
          </cell>
          <cell r="T31">
            <v>204422</v>
          </cell>
          <cell r="U31">
            <v>288596</v>
          </cell>
          <cell r="V31">
            <v>12553.927739999999</v>
          </cell>
          <cell r="W31">
            <v>111141.10666666669</v>
          </cell>
          <cell r="X31">
            <v>83355.83</v>
          </cell>
          <cell r="Y31">
            <v>55570.553333333344</v>
          </cell>
        </row>
        <row r="32">
          <cell r="D32">
            <v>1</v>
          </cell>
          <cell r="I32">
            <v>0</v>
          </cell>
          <cell r="J32">
            <v>2016099</v>
          </cell>
          <cell r="L32">
            <v>0</v>
          </cell>
          <cell r="M32">
            <v>0</v>
          </cell>
          <cell r="N32">
            <v>1066852</v>
          </cell>
          <cell r="O32">
            <v>1155757</v>
          </cell>
          <cell r="P32">
            <v>2260119</v>
          </cell>
          <cell r="Q32">
            <v>134407</v>
          </cell>
          <cell r="R32">
            <v>705634.64999999991</v>
          </cell>
          <cell r="S32">
            <v>2459663</v>
          </cell>
          <cell r="T32">
            <v>171368</v>
          </cell>
          <cell r="U32">
            <v>241932</v>
          </cell>
          <cell r="V32">
            <v>10524.03678</v>
          </cell>
          <cell r="W32">
            <v>95586.386666666687</v>
          </cell>
          <cell r="X32">
            <v>71689.790000000008</v>
          </cell>
          <cell r="Y32">
            <v>47793.193333333344</v>
          </cell>
        </row>
        <row r="33">
          <cell r="D33">
            <v>1</v>
          </cell>
          <cell r="I33">
            <v>422584</v>
          </cell>
          <cell r="J33">
            <v>2016099</v>
          </cell>
          <cell r="L33">
            <v>0</v>
          </cell>
          <cell r="M33">
            <v>0</v>
          </cell>
          <cell r="N33">
            <v>1066852</v>
          </cell>
          <cell r="O33">
            <v>1155757</v>
          </cell>
          <cell r="P33">
            <v>2260119</v>
          </cell>
          <cell r="Q33">
            <v>134407</v>
          </cell>
          <cell r="R33">
            <v>705634.64999999991</v>
          </cell>
          <cell r="S33">
            <v>2907602</v>
          </cell>
          <cell r="T33">
            <v>209443</v>
          </cell>
          <cell r="U33">
            <v>295685</v>
          </cell>
          <cell r="V33">
            <v>12862.27836</v>
          </cell>
          <cell r="W33">
            <v>113503.94666666668</v>
          </cell>
          <cell r="X33">
            <v>85127.96</v>
          </cell>
          <cell r="Y33">
            <v>56751.973333333342</v>
          </cell>
        </row>
        <row r="34">
          <cell r="D34">
            <v>1</v>
          </cell>
          <cell r="I34">
            <v>398594</v>
          </cell>
          <cell r="J34">
            <v>2016099</v>
          </cell>
          <cell r="L34">
            <v>0</v>
          </cell>
          <cell r="M34">
            <v>0</v>
          </cell>
          <cell r="N34">
            <v>1066852</v>
          </cell>
          <cell r="O34">
            <v>1155757</v>
          </cell>
          <cell r="P34">
            <v>2260119</v>
          </cell>
          <cell r="Q34">
            <v>134407</v>
          </cell>
          <cell r="R34">
            <v>705634.64999999991</v>
          </cell>
          <cell r="S34">
            <v>2882173</v>
          </cell>
          <cell r="T34">
            <v>207282</v>
          </cell>
          <cell r="U34">
            <v>292633</v>
          </cell>
          <cell r="V34">
            <v>12729.538979999999</v>
          </cell>
          <cell r="W34">
            <v>112486.78666666668</v>
          </cell>
          <cell r="X34">
            <v>84365.090000000011</v>
          </cell>
          <cell r="Y34">
            <v>56243.393333333341</v>
          </cell>
        </row>
        <row r="35">
          <cell r="D35">
            <v>1</v>
          </cell>
          <cell r="I35">
            <v>369324</v>
          </cell>
          <cell r="J35">
            <v>2016099</v>
          </cell>
          <cell r="L35">
            <v>0</v>
          </cell>
          <cell r="M35">
            <v>0</v>
          </cell>
          <cell r="N35">
            <v>1066852</v>
          </cell>
          <cell r="O35">
            <v>1155757</v>
          </cell>
          <cell r="P35">
            <v>2260119</v>
          </cell>
          <cell r="Q35">
            <v>134407</v>
          </cell>
          <cell r="R35">
            <v>705634.64999999991</v>
          </cell>
          <cell r="S35">
            <v>2851146</v>
          </cell>
          <cell r="T35">
            <v>204644</v>
          </cell>
          <cell r="U35">
            <v>288910</v>
          </cell>
          <cell r="V35">
            <v>12567.57804</v>
          </cell>
          <cell r="W35">
            <v>111245.70666666668</v>
          </cell>
          <cell r="X35">
            <v>83434.280000000013</v>
          </cell>
          <cell r="Y35">
            <v>55622.85333333334</v>
          </cell>
        </row>
        <row r="36">
          <cell r="D36">
            <v>1</v>
          </cell>
          <cell r="I36">
            <v>252755</v>
          </cell>
          <cell r="J36">
            <v>2016099</v>
          </cell>
          <cell r="L36">
            <v>0</v>
          </cell>
          <cell r="M36">
            <v>0</v>
          </cell>
          <cell r="N36">
            <v>1066852</v>
          </cell>
          <cell r="O36">
            <v>1155757</v>
          </cell>
          <cell r="P36">
            <v>2260119</v>
          </cell>
          <cell r="Q36">
            <v>134407</v>
          </cell>
          <cell r="R36">
            <v>705634.64999999991</v>
          </cell>
          <cell r="S36">
            <v>2727583</v>
          </cell>
          <cell r="T36">
            <v>194142</v>
          </cell>
          <cell r="U36">
            <v>274082</v>
          </cell>
          <cell r="V36">
            <v>11922.579179999999</v>
          </cell>
          <cell r="W36">
            <v>106303.18666666668</v>
          </cell>
          <cell r="X36">
            <v>79727.39</v>
          </cell>
          <cell r="Y36">
            <v>53151.593333333338</v>
          </cell>
        </row>
        <row r="37">
          <cell r="D37">
            <v>1</v>
          </cell>
          <cell r="I37">
            <v>271983</v>
          </cell>
          <cell r="J37">
            <v>2016099</v>
          </cell>
          <cell r="L37">
            <v>0</v>
          </cell>
          <cell r="M37">
            <v>0</v>
          </cell>
          <cell r="N37">
            <v>1066852</v>
          </cell>
          <cell r="O37">
            <v>1155757</v>
          </cell>
          <cell r="P37">
            <v>2260119</v>
          </cell>
          <cell r="Q37">
            <v>134407</v>
          </cell>
          <cell r="R37">
            <v>705634.64999999991</v>
          </cell>
          <cell r="S37">
            <v>2747965</v>
          </cell>
          <cell r="T37">
            <v>195874</v>
          </cell>
          <cell r="U37">
            <v>276528</v>
          </cell>
          <cell r="V37">
            <v>12028.97322</v>
          </cell>
          <cell r="W37">
            <v>107118.46666666667</v>
          </cell>
          <cell r="X37">
            <v>80338.850000000006</v>
          </cell>
          <cell r="Y37">
            <v>53559.233333333337</v>
          </cell>
        </row>
        <row r="38">
          <cell r="D38">
            <v>1</v>
          </cell>
          <cell r="I38">
            <v>433462</v>
          </cell>
          <cell r="J38">
            <v>2016099</v>
          </cell>
          <cell r="L38">
            <v>0</v>
          </cell>
          <cell r="M38">
            <v>0</v>
          </cell>
          <cell r="N38">
            <v>1066852</v>
          </cell>
          <cell r="O38">
            <v>1155757</v>
          </cell>
          <cell r="P38">
            <v>2260119</v>
          </cell>
          <cell r="Q38">
            <v>134407</v>
          </cell>
          <cell r="R38">
            <v>705634.64999999991</v>
          </cell>
          <cell r="S38">
            <v>2919133</v>
          </cell>
          <cell r="T38">
            <v>210423</v>
          </cell>
          <cell r="U38">
            <v>297068</v>
          </cell>
          <cell r="V38">
            <v>12922.47018</v>
          </cell>
          <cell r="W38">
            <v>113965.18666666668</v>
          </cell>
          <cell r="X38">
            <v>85473.89</v>
          </cell>
          <cell r="Y38">
            <v>56982.593333333338</v>
          </cell>
        </row>
        <row r="39">
          <cell r="D39">
            <v>1</v>
          </cell>
          <cell r="I39">
            <v>428606</v>
          </cell>
          <cell r="J39">
            <v>2016099</v>
          </cell>
          <cell r="L39">
            <v>0</v>
          </cell>
          <cell r="M39">
            <v>0</v>
          </cell>
          <cell r="N39">
            <v>1066852</v>
          </cell>
          <cell r="O39">
            <v>1155757</v>
          </cell>
          <cell r="P39">
            <v>2260119</v>
          </cell>
          <cell r="Q39">
            <v>134407</v>
          </cell>
          <cell r="R39">
            <v>705634.64999999991</v>
          </cell>
          <cell r="S39">
            <v>2913985</v>
          </cell>
          <cell r="T39">
            <v>209986</v>
          </cell>
          <cell r="U39">
            <v>296451</v>
          </cell>
          <cell r="V39">
            <v>12895.597619999999</v>
          </cell>
          <cell r="W39">
            <v>113759.26666666668</v>
          </cell>
          <cell r="X39">
            <v>85319.450000000012</v>
          </cell>
          <cell r="Y39">
            <v>56879.633333333339</v>
          </cell>
        </row>
        <row r="40">
          <cell r="D40">
            <v>1</v>
          </cell>
          <cell r="I40">
            <v>0</v>
          </cell>
          <cell r="J40">
            <v>2016099</v>
          </cell>
          <cell r="L40">
            <v>0</v>
          </cell>
          <cell r="M40">
            <v>0</v>
          </cell>
          <cell r="N40">
            <v>1066852</v>
          </cell>
          <cell r="O40">
            <v>1155757</v>
          </cell>
          <cell r="P40">
            <v>2260119</v>
          </cell>
          <cell r="Q40">
            <v>134407</v>
          </cell>
          <cell r="R40">
            <v>705634.64999999991</v>
          </cell>
          <cell r="S40">
            <v>2459663</v>
          </cell>
          <cell r="T40">
            <v>171368</v>
          </cell>
          <cell r="U40">
            <v>241932</v>
          </cell>
          <cell r="V40">
            <v>10524.03678</v>
          </cell>
          <cell r="W40">
            <v>95586.386666666687</v>
          </cell>
          <cell r="X40">
            <v>71689.790000000008</v>
          </cell>
          <cell r="Y40">
            <v>47793.193333333344</v>
          </cell>
        </row>
        <row r="41">
          <cell r="D41">
            <v>1</v>
          </cell>
          <cell r="I41">
            <v>373104</v>
          </cell>
          <cell r="J41">
            <v>2016099</v>
          </cell>
          <cell r="L41">
            <v>0</v>
          </cell>
          <cell r="M41">
            <v>0</v>
          </cell>
          <cell r="N41">
            <v>1066852</v>
          </cell>
          <cell r="O41">
            <v>1155757</v>
          </cell>
          <cell r="P41">
            <v>2260119</v>
          </cell>
          <cell r="Q41">
            <v>134407</v>
          </cell>
          <cell r="R41">
            <v>705634.64999999991</v>
          </cell>
          <cell r="S41">
            <v>2855153</v>
          </cell>
          <cell r="T41">
            <v>204985</v>
          </cell>
          <cell r="U41">
            <v>289391</v>
          </cell>
          <cell r="V41">
            <v>12588.494579999999</v>
          </cell>
          <cell r="W41">
            <v>111405.98666666668</v>
          </cell>
          <cell r="X41">
            <v>83554.490000000005</v>
          </cell>
          <cell r="Y41">
            <v>55702.993333333339</v>
          </cell>
        </row>
        <row r="42">
          <cell r="D42">
            <v>1</v>
          </cell>
          <cell r="I42">
            <v>0</v>
          </cell>
          <cell r="J42">
            <v>2016099</v>
          </cell>
          <cell r="L42">
            <v>0</v>
          </cell>
          <cell r="M42">
            <v>0</v>
          </cell>
          <cell r="N42">
            <v>1066852</v>
          </cell>
          <cell r="O42">
            <v>1155757</v>
          </cell>
          <cell r="P42">
            <v>2260119</v>
          </cell>
          <cell r="Q42">
            <v>134407</v>
          </cell>
          <cell r="R42">
            <v>705634.64999999991</v>
          </cell>
          <cell r="S42">
            <v>2459663</v>
          </cell>
          <cell r="T42">
            <v>171368</v>
          </cell>
          <cell r="U42">
            <v>241932</v>
          </cell>
          <cell r="V42">
            <v>10524.03678</v>
          </cell>
          <cell r="W42">
            <v>95586.386666666687</v>
          </cell>
          <cell r="X42">
            <v>71689.790000000008</v>
          </cell>
          <cell r="Y42">
            <v>47793.193333333344</v>
          </cell>
        </row>
        <row r="43">
          <cell r="D43">
            <v>1</v>
          </cell>
          <cell r="I43">
            <v>459412</v>
          </cell>
          <cell r="J43">
            <v>2016099</v>
          </cell>
          <cell r="L43">
            <v>0</v>
          </cell>
          <cell r="M43">
            <v>0</v>
          </cell>
          <cell r="N43">
            <v>1066852</v>
          </cell>
          <cell r="O43">
            <v>1155757</v>
          </cell>
          <cell r="P43">
            <v>2260119</v>
          </cell>
          <cell r="Q43">
            <v>134407</v>
          </cell>
          <cell r="R43">
            <v>705634.64999999991</v>
          </cell>
          <cell r="S43">
            <v>2946640</v>
          </cell>
          <cell r="T43">
            <v>212761</v>
          </cell>
          <cell r="U43">
            <v>300369</v>
          </cell>
          <cell r="V43">
            <v>13066.056719999999</v>
          </cell>
          <cell r="W43">
            <v>115065.46666666667</v>
          </cell>
          <cell r="X43">
            <v>86299.1</v>
          </cell>
          <cell r="Y43">
            <v>57532.733333333337</v>
          </cell>
        </row>
        <row r="44">
          <cell r="D44">
            <v>1</v>
          </cell>
          <cell r="I44">
            <v>390453</v>
          </cell>
          <cell r="J44">
            <v>2016099</v>
          </cell>
          <cell r="L44">
            <v>0</v>
          </cell>
          <cell r="M44">
            <v>0</v>
          </cell>
          <cell r="N44">
            <v>1066852</v>
          </cell>
          <cell r="O44">
            <v>1155757</v>
          </cell>
          <cell r="P44">
            <v>2260119</v>
          </cell>
          <cell r="Q44">
            <v>134407</v>
          </cell>
          <cell r="R44">
            <v>705634.64999999991</v>
          </cell>
          <cell r="S44">
            <v>2873543</v>
          </cell>
          <cell r="T44">
            <v>206548</v>
          </cell>
          <cell r="U44">
            <v>291597</v>
          </cell>
          <cell r="V44">
            <v>12684.490379999999</v>
          </cell>
          <cell r="W44">
            <v>112141.58666666668</v>
          </cell>
          <cell r="X44">
            <v>84106.19</v>
          </cell>
          <cell r="Y44">
            <v>56070.793333333342</v>
          </cell>
        </row>
        <row r="45">
          <cell r="D45">
            <v>1</v>
          </cell>
          <cell r="I45">
            <v>8091</v>
          </cell>
          <cell r="J45">
            <v>1255956</v>
          </cell>
          <cell r="L45">
            <v>108000</v>
          </cell>
          <cell r="M45">
            <v>66098</v>
          </cell>
          <cell r="N45">
            <v>854408</v>
          </cell>
          <cell r="O45">
            <v>925608</v>
          </cell>
          <cell r="P45">
            <v>1630720</v>
          </cell>
          <cell r="Q45">
            <v>83730</v>
          </cell>
          <cell r="R45">
            <v>627978</v>
          </cell>
          <cell r="S45">
            <v>1782167</v>
          </cell>
          <cell r="T45">
            <v>107485</v>
          </cell>
          <cell r="U45">
            <v>151744</v>
          </cell>
          <cell r="V45">
            <v>6600.8570399999999</v>
          </cell>
          <cell r="W45">
            <v>61950.400000000001</v>
          </cell>
          <cell r="X45">
            <v>46462.799999999996</v>
          </cell>
          <cell r="Y45">
            <v>30975.200000000001</v>
          </cell>
        </row>
        <row r="46">
          <cell r="D46">
            <v>1</v>
          </cell>
          <cell r="I46">
            <v>17646</v>
          </cell>
          <cell r="J46">
            <v>1255956</v>
          </cell>
          <cell r="L46">
            <v>108000</v>
          </cell>
          <cell r="M46">
            <v>66098</v>
          </cell>
          <cell r="N46">
            <v>854408</v>
          </cell>
          <cell r="O46">
            <v>925608</v>
          </cell>
          <cell r="P46">
            <v>1630720</v>
          </cell>
          <cell r="Q46">
            <v>83730</v>
          </cell>
          <cell r="R46">
            <v>627978</v>
          </cell>
          <cell r="S46">
            <v>1792296</v>
          </cell>
          <cell r="T46">
            <v>108346</v>
          </cell>
          <cell r="U46">
            <v>152959</v>
          </cell>
          <cell r="V46">
            <v>6653.7304199999999</v>
          </cell>
          <cell r="W46">
            <v>62355.56</v>
          </cell>
          <cell r="X46">
            <v>46766.67</v>
          </cell>
          <cell r="Y46">
            <v>31177.78</v>
          </cell>
        </row>
        <row r="47">
          <cell r="D47">
            <v>1</v>
          </cell>
          <cell r="I47">
            <v>0</v>
          </cell>
          <cell r="J47">
            <v>1255956</v>
          </cell>
          <cell r="L47">
            <v>108000</v>
          </cell>
          <cell r="M47">
            <v>66098</v>
          </cell>
          <cell r="N47">
            <v>854408</v>
          </cell>
          <cell r="O47">
            <v>925608</v>
          </cell>
          <cell r="P47">
            <v>1630720</v>
          </cell>
          <cell r="Q47">
            <v>83730</v>
          </cell>
          <cell r="R47">
            <v>627978</v>
          </cell>
          <cell r="S47">
            <v>1773591</v>
          </cell>
          <cell r="T47">
            <v>106756</v>
          </cell>
          <cell r="U47">
            <v>150715</v>
          </cell>
          <cell r="V47">
            <v>6556.0903199999993</v>
          </cell>
          <cell r="W47">
            <v>61607.360000000001</v>
          </cell>
          <cell r="X47">
            <v>46205.52</v>
          </cell>
          <cell r="Y47">
            <v>30803.68</v>
          </cell>
        </row>
        <row r="48">
          <cell r="D48">
            <v>1</v>
          </cell>
          <cell r="I48">
            <v>0</v>
          </cell>
          <cell r="J48">
            <v>1255956</v>
          </cell>
          <cell r="L48">
            <v>108000</v>
          </cell>
          <cell r="M48">
            <v>66098</v>
          </cell>
          <cell r="N48">
            <v>854408</v>
          </cell>
          <cell r="O48">
            <v>925608</v>
          </cell>
          <cell r="P48">
            <v>1630720</v>
          </cell>
          <cell r="Q48">
            <v>83730</v>
          </cell>
          <cell r="R48">
            <v>627978</v>
          </cell>
          <cell r="S48">
            <v>1773591</v>
          </cell>
          <cell r="T48">
            <v>106756</v>
          </cell>
          <cell r="U48">
            <v>150715</v>
          </cell>
          <cell r="V48">
            <v>6556.0903199999993</v>
          </cell>
          <cell r="W48">
            <v>61607.360000000001</v>
          </cell>
          <cell r="X48">
            <v>46205.52</v>
          </cell>
          <cell r="Y48">
            <v>30803.68</v>
          </cell>
        </row>
        <row r="49">
          <cell r="D49">
            <v>1</v>
          </cell>
          <cell r="I49">
            <v>0</v>
          </cell>
          <cell r="J49">
            <v>1255956</v>
          </cell>
          <cell r="L49">
            <v>108000</v>
          </cell>
          <cell r="M49">
            <v>66098</v>
          </cell>
          <cell r="N49">
            <v>854408</v>
          </cell>
          <cell r="O49">
            <v>925608</v>
          </cell>
          <cell r="P49">
            <v>1630720</v>
          </cell>
          <cell r="Q49">
            <v>83730</v>
          </cell>
          <cell r="R49">
            <v>627978</v>
          </cell>
          <cell r="S49">
            <v>1773591</v>
          </cell>
          <cell r="T49">
            <v>106756</v>
          </cell>
          <cell r="U49">
            <v>150715</v>
          </cell>
          <cell r="V49">
            <v>6556.0903199999993</v>
          </cell>
          <cell r="W49">
            <v>61607.360000000001</v>
          </cell>
          <cell r="X49">
            <v>46205.52</v>
          </cell>
          <cell r="Y49">
            <v>30803.68</v>
          </cell>
        </row>
        <row r="50">
          <cell r="D50">
            <v>1</v>
          </cell>
          <cell r="I50">
            <v>0</v>
          </cell>
          <cell r="J50">
            <v>1255956</v>
          </cell>
          <cell r="L50">
            <v>108000</v>
          </cell>
          <cell r="M50">
            <v>66098</v>
          </cell>
          <cell r="N50">
            <v>854408</v>
          </cell>
          <cell r="O50">
            <v>925608</v>
          </cell>
          <cell r="P50">
            <v>1630720</v>
          </cell>
          <cell r="Q50">
            <v>83730</v>
          </cell>
          <cell r="R50">
            <v>627978</v>
          </cell>
          <cell r="S50">
            <v>1773591</v>
          </cell>
          <cell r="T50">
            <v>106756</v>
          </cell>
          <cell r="U50">
            <v>150715</v>
          </cell>
          <cell r="V50">
            <v>6556.0903199999993</v>
          </cell>
          <cell r="W50">
            <v>61607.360000000001</v>
          </cell>
          <cell r="X50">
            <v>46205.52</v>
          </cell>
          <cell r="Y50">
            <v>30803.68</v>
          </cell>
        </row>
        <row r="51">
          <cell r="D51">
            <v>1</v>
          </cell>
          <cell r="I51">
            <v>0</v>
          </cell>
          <cell r="J51">
            <v>1255956</v>
          </cell>
          <cell r="L51">
            <v>108000</v>
          </cell>
          <cell r="M51">
            <v>66098</v>
          </cell>
          <cell r="N51">
            <v>854408</v>
          </cell>
          <cell r="O51">
            <v>925608</v>
          </cell>
          <cell r="P51">
            <v>1630720</v>
          </cell>
          <cell r="Q51">
            <v>83730</v>
          </cell>
          <cell r="R51">
            <v>627978</v>
          </cell>
          <cell r="S51">
            <v>1773591</v>
          </cell>
          <cell r="T51">
            <v>106756</v>
          </cell>
          <cell r="U51">
            <v>150715</v>
          </cell>
          <cell r="V51">
            <v>6556.0903199999993</v>
          </cell>
          <cell r="W51">
            <v>61607.360000000001</v>
          </cell>
          <cell r="X51">
            <v>46205.52</v>
          </cell>
          <cell r="Y51">
            <v>30803.68</v>
          </cell>
        </row>
        <row r="52">
          <cell r="C52">
            <v>1</v>
          </cell>
          <cell r="I52">
            <v>0</v>
          </cell>
          <cell r="J52">
            <v>7594161</v>
          </cell>
          <cell r="L52">
            <v>0</v>
          </cell>
          <cell r="M52">
            <v>0</v>
          </cell>
          <cell r="N52">
            <v>4018577</v>
          </cell>
          <cell r="O52">
            <v>4353458</v>
          </cell>
          <cell r="P52">
            <v>8513327</v>
          </cell>
          <cell r="Q52">
            <v>506277</v>
          </cell>
          <cell r="R52">
            <v>2657956.3499999996</v>
          </cell>
          <cell r="S52">
            <v>9264961</v>
          </cell>
          <cell r="T52">
            <v>645504</v>
          </cell>
          <cell r="U52">
            <v>911299</v>
          </cell>
          <cell r="V52">
            <v>39641.520420000001</v>
          </cell>
          <cell r="W52">
            <v>360050.98</v>
          </cell>
          <cell r="X52">
            <v>270038.23499999999</v>
          </cell>
          <cell r="Y52">
            <v>180025.49</v>
          </cell>
        </row>
        <row r="53">
          <cell r="C53">
            <v>1</v>
          </cell>
          <cell r="I53">
            <v>0</v>
          </cell>
          <cell r="J53">
            <v>5269416</v>
          </cell>
          <cell r="L53">
            <v>0</v>
          </cell>
          <cell r="M53">
            <v>0</v>
          </cell>
          <cell r="N53">
            <v>2788399</v>
          </cell>
          <cell r="O53">
            <v>3020766</v>
          </cell>
          <cell r="P53">
            <v>5907204</v>
          </cell>
          <cell r="Q53">
            <v>351294</v>
          </cell>
          <cell r="R53">
            <v>1844295.5999999999</v>
          </cell>
          <cell r="S53">
            <v>6428746</v>
          </cell>
          <cell r="T53">
            <v>447900</v>
          </cell>
          <cell r="U53">
            <v>632330</v>
          </cell>
          <cell r="V53">
            <v>27506.35152</v>
          </cell>
          <cell r="W53">
            <v>249831.20333333334</v>
          </cell>
          <cell r="X53">
            <v>187373.4025</v>
          </cell>
          <cell r="Y53">
            <v>124915.60166666667</v>
          </cell>
        </row>
        <row r="54">
          <cell r="C54">
            <v>1</v>
          </cell>
          <cell r="I54">
            <v>0</v>
          </cell>
          <cell r="J54">
            <v>5269416</v>
          </cell>
          <cell r="L54">
            <v>0</v>
          </cell>
          <cell r="M54">
            <v>0</v>
          </cell>
          <cell r="N54">
            <v>2788399</v>
          </cell>
          <cell r="O54">
            <v>3020766</v>
          </cell>
          <cell r="P54">
            <v>5907204</v>
          </cell>
          <cell r="Q54">
            <v>351294</v>
          </cell>
          <cell r="R54">
            <v>1844295.5999999999</v>
          </cell>
          <cell r="S54">
            <v>6428746</v>
          </cell>
          <cell r="T54">
            <v>447900</v>
          </cell>
          <cell r="U54">
            <v>632330</v>
          </cell>
          <cell r="V54">
            <v>27506.35152</v>
          </cell>
          <cell r="W54">
            <v>249831.20333333334</v>
          </cell>
          <cell r="X54">
            <v>187373.4025</v>
          </cell>
          <cell r="Y54">
            <v>124915.60166666667</v>
          </cell>
        </row>
        <row r="55">
          <cell r="C55">
            <v>1</v>
          </cell>
          <cell r="I55">
            <v>0</v>
          </cell>
          <cell r="J55">
            <v>3772963</v>
          </cell>
          <cell r="L55">
            <v>0</v>
          </cell>
          <cell r="M55">
            <v>0</v>
          </cell>
          <cell r="N55">
            <v>1996526</v>
          </cell>
          <cell r="O55">
            <v>2162903</v>
          </cell>
          <cell r="P55">
            <v>4229627</v>
          </cell>
          <cell r="Q55">
            <v>251531</v>
          </cell>
          <cell r="R55">
            <v>1320537.0499999998</v>
          </cell>
          <cell r="S55">
            <v>4603057</v>
          </cell>
          <cell r="T55">
            <v>320702</v>
          </cell>
          <cell r="U55">
            <v>452756</v>
          </cell>
          <cell r="V55">
            <v>19694.866859999998</v>
          </cell>
          <cell r="W55">
            <v>178882.04</v>
          </cell>
          <cell r="X55">
            <v>134161.53</v>
          </cell>
          <cell r="Y55">
            <v>89441.02</v>
          </cell>
        </row>
        <row r="56">
          <cell r="C56">
            <v>1</v>
          </cell>
          <cell r="I56">
            <v>0</v>
          </cell>
          <cell r="J56">
            <v>1741456</v>
          </cell>
          <cell r="L56">
            <v>108000</v>
          </cell>
          <cell r="M56">
            <v>66098</v>
          </cell>
          <cell r="N56">
            <v>1117387</v>
          </cell>
          <cell r="O56">
            <v>1210502</v>
          </cell>
          <cell r="P56">
            <v>2182105</v>
          </cell>
          <cell r="Q56">
            <v>116097</v>
          </cell>
          <cell r="R56">
            <v>870728</v>
          </cell>
          <cell r="S56">
            <v>2373622</v>
          </cell>
          <cell r="T56">
            <v>148024</v>
          </cell>
          <cell r="U56">
            <v>208975</v>
          </cell>
          <cell r="V56">
            <v>9090.4003199999988</v>
          </cell>
          <cell r="W56">
            <v>84691.553333333344</v>
          </cell>
          <cell r="X56">
            <v>63518.665000000001</v>
          </cell>
          <cell r="Y56">
            <v>42345.776666666672</v>
          </cell>
        </row>
        <row r="57">
          <cell r="C57">
            <v>1</v>
          </cell>
          <cell r="I57">
            <v>0</v>
          </cell>
          <cell r="J57">
            <v>1741456</v>
          </cell>
          <cell r="L57">
            <v>108000</v>
          </cell>
          <cell r="M57">
            <v>66098</v>
          </cell>
          <cell r="N57">
            <v>1117387</v>
          </cell>
          <cell r="O57">
            <v>1210502</v>
          </cell>
          <cell r="P57">
            <v>2182105</v>
          </cell>
          <cell r="Q57">
            <v>116097</v>
          </cell>
          <cell r="R57">
            <v>870728</v>
          </cell>
          <cell r="S57">
            <v>2373622</v>
          </cell>
          <cell r="T57">
            <v>148024</v>
          </cell>
          <cell r="U57">
            <v>208975</v>
          </cell>
          <cell r="V57">
            <v>9090.4003199999988</v>
          </cell>
          <cell r="W57">
            <v>84691.553333333344</v>
          </cell>
          <cell r="X57">
            <v>63518.665000000001</v>
          </cell>
          <cell r="Y57">
            <v>42345.776666666672</v>
          </cell>
        </row>
        <row r="58">
          <cell r="C58">
            <v>1</v>
          </cell>
          <cell r="I58">
            <v>0</v>
          </cell>
          <cell r="J58">
            <v>1962438</v>
          </cell>
          <cell r="L58">
            <v>0</v>
          </cell>
          <cell r="M58">
            <v>0</v>
          </cell>
          <cell r="N58">
            <v>1038457</v>
          </cell>
          <cell r="O58">
            <v>1124995</v>
          </cell>
          <cell r="P58">
            <v>2199963</v>
          </cell>
          <cell r="Q58">
            <v>130829</v>
          </cell>
          <cell r="R58">
            <v>686853.29999999993</v>
          </cell>
          <cell r="S58">
            <v>2394196</v>
          </cell>
          <cell r="T58">
            <v>166807</v>
          </cell>
          <cell r="U58">
            <v>235493</v>
          </cell>
          <cell r="V58">
            <v>10243.926359999999</v>
          </cell>
          <cell r="W58">
            <v>93042.236666666664</v>
          </cell>
          <cell r="X58">
            <v>69781.677499999991</v>
          </cell>
          <cell r="Y58">
            <v>46521.118333333332</v>
          </cell>
        </row>
        <row r="59">
          <cell r="C59">
            <v>1</v>
          </cell>
          <cell r="I59">
            <v>55572</v>
          </cell>
          <cell r="J59">
            <v>1648449</v>
          </cell>
          <cell r="L59">
            <v>108000</v>
          </cell>
          <cell r="M59">
            <v>66098</v>
          </cell>
          <cell r="N59">
            <v>1067008</v>
          </cell>
          <cell r="O59">
            <v>1155925</v>
          </cell>
          <cell r="P59">
            <v>2076477</v>
          </cell>
          <cell r="Q59">
            <v>109897</v>
          </cell>
          <cell r="R59">
            <v>824224.5</v>
          </cell>
          <cell r="S59">
            <v>2317581</v>
          </cell>
          <cell r="T59">
            <v>145125</v>
          </cell>
          <cell r="U59">
            <v>204883</v>
          </cell>
          <cell r="V59">
            <v>8912.3930999999993</v>
          </cell>
          <cell r="W59">
            <v>82625.566666666666</v>
          </cell>
          <cell r="X59">
            <v>61969.174999999996</v>
          </cell>
          <cell r="Y59">
            <v>41312.783333333333</v>
          </cell>
        </row>
        <row r="60">
          <cell r="C60">
            <v>1</v>
          </cell>
          <cell r="I60">
            <v>0</v>
          </cell>
          <cell r="J60">
            <v>1648449</v>
          </cell>
          <cell r="L60">
            <v>108000</v>
          </cell>
          <cell r="M60">
            <v>66098</v>
          </cell>
          <cell r="N60">
            <v>1067008</v>
          </cell>
          <cell r="O60">
            <v>1155925</v>
          </cell>
          <cell r="P60">
            <v>2076477</v>
          </cell>
          <cell r="Q60">
            <v>109897</v>
          </cell>
          <cell r="R60">
            <v>824224.5</v>
          </cell>
          <cell r="S60">
            <v>2258675</v>
          </cell>
          <cell r="T60">
            <v>140118</v>
          </cell>
          <cell r="U60">
            <v>197814</v>
          </cell>
          <cell r="V60">
            <v>8604.9037800000006</v>
          </cell>
          <cell r="W60">
            <v>80269.32666666666</v>
          </cell>
          <cell r="X60">
            <v>60201.994999999995</v>
          </cell>
          <cell r="Y60">
            <v>40134.66333333333</v>
          </cell>
        </row>
        <row r="61">
          <cell r="C61">
            <v>1</v>
          </cell>
          <cell r="I61">
            <v>0</v>
          </cell>
          <cell r="J61">
            <v>1255956</v>
          </cell>
          <cell r="L61">
            <v>108000</v>
          </cell>
          <cell r="M61">
            <v>66098</v>
          </cell>
          <cell r="N61">
            <v>854408</v>
          </cell>
          <cell r="O61">
            <v>925608</v>
          </cell>
          <cell r="P61">
            <v>1630720</v>
          </cell>
          <cell r="Q61">
            <v>83730</v>
          </cell>
          <cell r="R61">
            <v>627978</v>
          </cell>
          <cell r="S61">
            <v>1773591</v>
          </cell>
          <cell r="T61">
            <v>106756</v>
          </cell>
          <cell r="U61">
            <v>150715</v>
          </cell>
          <cell r="V61">
            <v>6556.0903199999993</v>
          </cell>
          <cell r="W61">
            <v>61607.360000000001</v>
          </cell>
          <cell r="X61">
            <v>46205.52</v>
          </cell>
          <cell r="Y61">
            <v>30803.68</v>
          </cell>
        </row>
        <row r="62">
          <cell r="C62">
            <v>1</v>
          </cell>
          <cell r="I62">
            <v>0</v>
          </cell>
          <cell r="J62">
            <v>1255956</v>
          </cell>
          <cell r="L62">
            <v>108000</v>
          </cell>
          <cell r="M62">
            <v>66098</v>
          </cell>
          <cell r="N62">
            <v>854408</v>
          </cell>
          <cell r="O62">
            <v>925608</v>
          </cell>
          <cell r="P62">
            <v>1630720</v>
          </cell>
          <cell r="Q62">
            <v>83730</v>
          </cell>
          <cell r="R62">
            <v>627978</v>
          </cell>
          <cell r="S62">
            <v>1773591</v>
          </cell>
          <cell r="T62">
            <v>106756</v>
          </cell>
          <cell r="U62">
            <v>150715</v>
          </cell>
          <cell r="V62">
            <v>6556.0903199999993</v>
          </cell>
          <cell r="W62">
            <v>61607.360000000001</v>
          </cell>
          <cell r="X62">
            <v>46205.52</v>
          </cell>
          <cell r="Y62">
            <v>30803.68</v>
          </cell>
        </row>
        <row r="63">
          <cell r="C63">
            <v>1</v>
          </cell>
          <cell r="I63">
            <v>0</v>
          </cell>
          <cell r="J63">
            <v>1255956</v>
          </cell>
          <cell r="L63">
            <v>108000</v>
          </cell>
          <cell r="M63">
            <v>66098</v>
          </cell>
          <cell r="N63">
            <v>854408</v>
          </cell>
          <cell r="O63">
            <v>925608</v>
          </cell>
          <cell r="P63">
            <v>1630720</v>
          </cell>
          <cell r="Q63">
            <v>83730</v>
          </cell>
          <cell r="R63">
            <v>627978</v>
          </cell>
          <cell r="S63">
            <v>1773591</v>
          </cell>
          <cell r="T63">
            <v>106756</v>
          </cell>
          <cell r="U63">
            <v>150715</v>
          </cell>
          <cell r="V63">
            <v>6556.0903199999993</v>
          </cell>
          <cell r="W63">
            <v>61607.360000000001</v>
          </cell>
          <cell r="X63">
            <v>46205.52</v>
          </cell>
          <cell r="Y63">
            <v>30803.68</v>
          </cell>
        </row>
        <row r="64">
          <cell r="C64">
            <v>1</v>
          </cell>
          <cell r="I64">
            <v>0</v>
          </cell>
          <cell r="J64">
            <v>1255956</v>
          </cell>
          <cell r="L64">
            <v>108000</v>
          </cell>
          <cell r="M64">
            <v>66098</v>
          </cell>
          <cell r="N64">
            <v>854408</v>
          </cell>
          <cell r="O64">
            <v>925608</v>
          </cell>
          <cell r="P64">
            <v>1630720</v>
          </cell>
          <cell r="Q64">
            <v>83730</v>
          </cell>
          <cell r="R64">
            <v>627978</v>
          </cell>
          <cell r="S64">
            <v>1773591</v>
          </cell>
          <cell r="T64">
            <v>106756</v>
          </cell>
          <cell r="U64">
            <v>150715</v>
          </cell>
          <cell r="V64">
            <v>6556.0903199999993</v>
          </cell>
          <cell r="W64">
            <v>61607.360000000001</v>
          </cell>
          <cell r="X64">
            <v>46205.52</v>
          </cell>
          <cell r="Y64">
            <v>30803.68</v>
          </cell>
        </row>
        <row r="65">
          <cell r="C65">
            <v>1</v>
          </cell>
          <cell r="I65">
            <v>0</v>
          </cell>
          <cell r="J65">
            <v>1255956</v>
          </cell>
          <cell r="L65">
            <v>108000</v>
          </cell>
          <cell r="M65">
            <v>66098</v>
          </cell>
          <cell r="N65">
            <v>854408</v>
          </cell>
          <cell r="O65">
            <v>925608</v>
          </cell>
          <cell r="P65">
            <v>1630720</v>
          </cell>
          <cell r="Q65">
            <v>83730</v>
          </cell>
          <cell r="R65">
            <v>627978</v>
          </cell>
          <cell r="S65">
            <v>1773591</v>
          </cell>
          <cell r="T65">
            <v>106756</v>
          </cell>
          <cell r="U65">
            <v>150715</v>
          </cell>
          <cell r="V65">
            <v>6556.0903199999993</v>
          </cell>
          <cell r="W65">
            <v>61607.360000000001</v>
          </cell>
          <cell r="X65">
            <v>46205.52</v>
          </cell>
          <cell r="Y65">
            <v>30803.68</v>
          </cell>
        </row>
        <row r="66">
          <cell r="C66">
            <v>1</v>
          </cell>
          <cell r="I66">
            <v>0</v>
          </cell>
          <cell r="J66">
            <v>1255956</v>
          </cell>
          <cell r="L66">
            <v>108000</v>
          </cell>
          <cell r="M66">
            <v>66098</v>
          </cell>
          <cell r="N66">
            <v>854408</v>
          </cell>
          <cell r="O66">
            <v>925608</v>
          </cell>
          <cell r="P66">
            <v>1630720</v>
          </cell>
          <cell r="Q66">
            <v>83730</v>
          </cell>
          <cell r="R66">
            <v>627978</v>
          </cell>
          <cell r="S66">
            <v>1773591</v>
          </cell>
          <cell r="T66">
            <v>106756</v>
          </cell>
          <cell r="U66">
            <v>150715</v>
          </cell>
          <cell r="V66">
            <v>6556.0903199999993</v>
          </cell>
          <cell r="W66">
            <v>61607.360000000001</v>
          </cell>
          <cell r="X66">
            <v>46205.52</v>
          </cell>
          <cell r="Y66">
            <v>30803.68</v>
          </cell>
        </row>
        <row r="67">
          <cell r="C67">
            <v>1</v>
          </cell>
          <cell r="I67">
            <v>0</v>
          </cell>
          <cell r="J67">
            <v>1255956</v>
          </cell>
          <cell r="L67">
            <v>108000</v>
          </cell>
          <cell r="M67">
            <v>66098</v>
          </cell>
          <cell r="N67">
            <v>854408</v>
          </cell>
          <cell r="O67">
            <v>925608</v>
          </cell>
          <cell r="P67">
            <v>1630720</v>
          </cell>
          <cell r="Q67">
            <v>83730</v>
          </cell>
          <cell r="R67">
            <v>627978</v>
          </cell>
          <cell r="S67">
            <v>1773591</v>
          </cell>
          <cell r="T67">
            <v>106756</v>
          </cell>
          <cell r="U67">
            <v>150715</v>
          </cell>
          <cell r="V67">
            <v>6556.0903199999993</v>
          </cell>
          <cell r="W67">
            <v>61607.360000000001</v>
          </cell>
          <cell r="X67">
            <v>46205.52</v>
          </cell>
          <cell r="Y67">
            <v>30803.68</v>
          </cell>
        </row>
        <row r="68">
          <cell r="C68">
            <v>1</v>
          </cell>
          <cell r="I68">
            <v>0</v>
          </cell>
          <cell r="J68">
            <v>1255956</v>
          </cell>
          <cell r="L68">
            <v>108000</v>
          </cell>
          <cell r="M68">
            <v>66098</v>
          </cell>
          <cell r="N68">
            <v>854408</v>
          </cell>
          <cell r="O68">
            <v>925608</v>
          </cell>
          <cell r="P68">
            <v>1630720</v>
          </cell>
          <cell r="Q68">
            <v>83730</v>
          </cell>
          <cell r="R68">
            <v>627978</v>
          </cell>
          <cell r="S68">
            <v>1773591</v>
          </cell>
          <cell r="T68">
            <v>106756</v>
          </cell>
          <cell r="U68">
            <v>150715</v>
          </cell>
          <cell r="V68">
            <v>6556.0903199999993</v>
          </cell>
          <cell r="W68">
            <v>61607.360000000001</v>
          </cell>
          <cell r="X68">
            <v>46205.52</v>
          </cell>
          <cell r="Y68">
            <v>30803.68</v>
          </cell>
        </row>
        <row r="69">
          <cell r="C69">
            <v>1</v>
          </cell>
          <cell r="I69">
            <v>226705</v>
          </cell>
          <cell r="J69">
            <v>1255956</v>
          </cell>
          <cell r="L69">
            <v>108000</v>
          </cell>
          <cell r="M69">
            <v>66098</v>
          </cell>
          <cell r="N69">
            <v>854408</v>
          </cell>
          <cell r="O69">
            <v>925608</v>
          </cell>
          <cell r="P69">
            <v>1630720</v>
          </cell>
          <cell r="Q69">
            <v>83730</v>
          </cell>
          <cell r="R69">
            <v>627978</v>
          </cell>
          <cell r="S69">
            <v>2013898</v>
          </cell>
          <cell r="T69">
            <v>127182</v>
          </cell>
          <cell r="U69">
            <v>179552</v>
          </cell>
          <cell r="V69">
            <v>7810.4928599999994</v>
          </cell>
          <cell r="W69">
            <v>71219.64</v>
          </cell>
          <cell r="X69">
            <v>53414.729999999996</v>
          </cell>
          <cell r="Y69">
            <v>35609.82</v>
          </cell>
        </row>
        <row r="70">
          <cell r="C70">
            <v>1</v>
          </cell>
          <cell r="I70">
            <v>0</v>
          </cell>
          <cell r="J70">
            <v>1255956</v>
          </cell>
          <cell r="L70">
            <v>108000</v>
          </cell>
          <cell r="M70">
            <v>66098</v>
          </cell>
          <cell r="N70">
            <v>854408</v>
          </cell>
          <cell r="O70">
            <v>925608</v>
          </cell>
          <cell r="P70">
            <v>1630720</v>
          </cell>
          <cell r="Q70">
            <v>83730</v>
          </cell>
          <cell r="R70">
            <v>627978</v>
          </cell>
          <cell r="S70">
            <v>1773591</v>
          </cell>
          <cell r="T70">
            <v>106756</v>
          </cell>
          <cell r="U70">
            <v>150715</v>
          </cell>
          <cell r="V70">
            <v>6556.0903199999993</v>
          </cell>
          <cell r="W70">
            <v>61607.360000000001</v>
          </cell>
          <cell r="X70">
            <v>46205.52</v>
          </cell>
          <cell r="Y70">
            <v>30803.68</v>
          </cell>
        </row>
        <row r="71">
          <cell r="C71">
            <v>1</v>
          </cell>
          <cell r="I71">
            <v>0</v>
          </cell>
          <cell r="J71">
            <v>1255956</v>
          </cell>
          <cell r="L71">
            <v>108000</v>
          </cell>
          <cell r="M71">
            <v>66098</v>
          </cell>
          <cell r="N71">
            <v>854408</v>
          </cell>
          <cell r="O71">
            <v>925608</v>
          </cell>
          <cell r="P71">
            <v>1630720</v>
          </cell>
          <cell r="Q71">
            <v>83730</v>
          </cell>
          <cell r="R71">
            <v>627978</v>
          </cell>
          <cell r="S71">
            <v>1773591</v>
          </cell>
          <cell r="T71">
            <v>106756</v>
          </cell>
          <cell r="U71">
            <v>150715</v>
          </cell>
          <cell r="V71">
            <v>6556.0903199999993</v>
          </cell>
          <cell r="W71">
            <v>61607.360000000001</v>
          </cell>
          <cell r="X71">
            <v>46205.52</v>
          </cell>
          <cell r="Y71">
            <v>30803.68</v>
          </cell>
        </row>
        <row r="72">
          <cell r="C72">
            <v>1</v>
          </cell>
          <cell r="I72">
            <v>90118</v>
          </cell>
          <cell r="J72">
            <v>1255956</v>
          </cell>
          <cell r="L72">
            <v>108000</v>
          </cell>
          <cell r="M72">
            <v>66098</v>
          </cell>
          <cell r="N72">
            <v>854408</v>
          </cell>
          <cell r="O72">
            <v>925608</v>
          </cell>
          <cell r="P72">
            <v>1630720</v>
          </cell>
          <cell r="Q72">
            <v>83730</v>
          </cell>
          <cell r="R72">
            <v>627978</v>
          </cell>
          <cell r="S72">
            <v>1869116</v>
          </cell>
          <cell r="T72">
            <v>114876</v>
          </cell>
          <cell r="U72">
            <v>162178</v>
          </cell>
          <cell r="V72">
            <v>7054.7308199999998</v>
          </cell>
          <cell r="W72">
            <v>65428.36</v>
          </cell>
          <cell r="X72">
            <v>49071.27</v>
          </cell>
          <cell r="Y72">
            <v>32714.18</v>
          </cell>
        </row>
        <row r="73">
          <cell r="C73">
            <v>1</v>
          </cell>
          <cell r="I73">
            <v>303206</v>
          </cell>
          <cell r="J73">
            <v>1255956</v>
          </cell>
          <cell r="L73">
            <v>108000</v>
          </cell>
          <cell r="M73">
            <v>66098</v>
          </cell>
          <cell r="N73">
            <v>854408</v>
          </cell>
          <cell r="O73">
            <v>925608</v>
          </cell>
          <cell r="P73">
            <v>1630720</v>
          </cell>
          <cell r="Q73">
            <v>83730</v>
          </cell>
          <cell r="R73">
            <v>627978</v>
          </cell>
          <cell r="S73">
            <v>2094989</v>
          </cell>
          <cell r="T73">
            <v>134075</v>
          </cell>
          <cell r="U73">
            <v>189282</v>
          </cell>
          <cell r="V73">
            <v>8233.7878799999999</v>
          </cell>
          <cell r="W73">
            <v>74463.28</v>
          </cell>
          <cell r="X73">
            <v>55847.46</v>
          </cell>
          <cell r="Y73">
            <v>37231.64</v>
          </cell>
        </row>
        <row r="74">
          <cell r="C74">
            <v>1</v>
          </cell>
          <cell r="I74">
            <v>0</v>
          </cell>
          <cell r="J74">
            <v>1255956</v>
          </cell>
          <cell r="L74">
            <v>108000</v>
          </cell>
          <cell r="M74">
            <v>66098</v>
          </cell>
          <cell r="N74">
            <v>854408</v>
          </cell>
          <cell r="O74">
            <v>925608</v>
          </cell>
          <cell r="P74">
            <v>1630720</v>
          </cell>
          <cell r="Q74">
            <v>83730</v>
          </cell>
          <cell r="R74">
            <v>627978</v>
          </cell>
          <cell r="S74">
            <v>1773591</v>
          </cell>
          <cell r="T74">
            <v>106756</v>
          </cell>
          <cell r="U74">
            <v>150715</v>
          </cell>
          <cell r="V74">
            <v>6556.0903199999993</v>
          </cell>
          <cell r="W74">
            <v>61607.360000000001</v>
          </cell>
          <cell r="X74">
            <v>46205.52</v>
          </cell>
          <cell r="Y74">
            <v>30803.68</v>
          </cell>
        </row>
        <row r="75">
          <cell r="C75">
            <v>1</v>
          </cell>
          <cell r="I75">
            <v>0</v>
          </cell>
          <cell r="J75">
            <v>1255956</v>
          </cell>
          <cell r="L75">
            <v>108000</v>
          </cell>
          <cell r="M75">
            <v>66098</v>
          </cell>
          <cell r="N75">
            <v>854408</v>
          </cell>
          <cell r="O75">
            <v>925608</v>
          </cell>
          <cell r="P75">
            <v>1630720</v>
          </cell>
          <cell r="Q75">
            <v>83730</v>
          </cell>
          <cell r="R75">
            <v>627978</v>
          </cell>
          <cell r="S75">
            <v>1773591</v>
          </cell>
          <cell r="T75">
            <v>106756</v>
          </cell>
          <cell r="U75">
            <v>150715</v>
          </cell>
          <cell r="V75">
            <v>6556.0903199999993</v>
          </cell>
          <cell r="W75">
            <v>61607.360000000001</v>
          </cell>
          <cell r="X75">
            <v>46205.52</v>
          </cell>
          <cell r="Y75">
            <v>30803.68</v>
          </cell>
        </row>
        <row r="76">
          <cell r="C76">
            <v>1</v>
          </cell>
          <cell r="I76">
            <v>0</v>
          </cell>
          <cell r="J76">
            <v>1255956</v>
          </cell>
          <cell r="L76">
            <v>108000</v>
          </cell>
          <cell r="M76">
            <v>66098</v>
          </cell>
          <cell r="N76">
            <v>854408</v>
          </cell>
          <cell r="O76">
            <v>925608</v>
          </cell>
          <cell r="P76">
            <v>1630720</v>
          </cell>
          <cell r="Q76">
            <v>83730</v>
          </cell>
          <cell r="R76">
            <v>627978</v>
          </cell>
          <cell r="S76">
            <v>1773591</v>
          </cell>
          <cell r="T76">
            <v>106756</v>
          </cell>
          <cell r="U76">
            <v>150715</v>
          </cell>
          <cell r="V76">
            <v>6556.0903199999993</v>
          </cell>
          <cell r="W76">
            <v>61607.360000000001</v>
          </cell>
          <cell r="X76">
            <v>46205.52</v>
          </cell>
          <cell r="Y76">
            <v>30803.68</v>
          </cell>
        </row>
        <row r="77">
          <cell r="C77">
            <v>1</v>
          </cell>
          <cell r="I77">
            <v>0</v>
          </cell>
          <cell r="J77">
            <v>1255956</v>
          </cell>
          <cell r="L77">
            <v>108000</v>
          </cell>
          <cell r="M77">
            <v>66098</v>
          </cell>
          <cell r="N77">
            <v>854408</v>
          </cell>
          <cell r="O77">
            <v>925608</v>
          </cell>
          <cell r="P77">
            <v>1630720</v>
          </cell>
          <cell r="Q77">
            <v>83730</v>
          </cell>
          <cell r="R77">
            <v>627978</v>
          </cell>
          <cell r="S77">
            <v>1773591</v>
          </cell>
          <cell r="T77">
            <v>106756</v>
          </cell>
          <cell r="U77">
            <v>150715</v>
          </cell>
          <cell r="V77">
            <v>6556.0903199999993</v>
          </cell>
          <cell r="W77">
            <v>61607.360000000001</v>
          </cell>
          <cell r="X77">
            <v>46205.52</v>
          </cell>
          <cell r="Y77">
            <v>30803.68</v>
          </cell>
        </row>
        <row r="78">
          <cell r="C78">
            <v>1</v>
          </cell>
          <cell r="I78">
            <v>0</v>
          </cell>
          <cell r="J78">
            <v>1255956</v>
          </cell>
          <cell r="L78">
            <v>108000</v>
          </cell>
          <cell r="M78">
            <v>66098</v>
          </cell>
          <cell r="N78">
            <v>854408</v>
          </cell>
          <cell r="O78">
            <v>925608</v>
          </cell>
          <cell r="P78">
            <v>1630720</v>
          </cell>
          <cell r="Q78">
            <v>83730</v>
          </cell>
          <cell r="R78">
            <v>627978</v>
          </cell>
          <cell r="S78">
            <v>1773591</v>
          </cell>
          <cell r="T78">
            <v>106756</v>
          </cell>
          <cell r="U78">
            <v>150715</v>
          </cell>
          <cell r="V78">
            <v>6556.0903199999993</v>
          </cell>
          <cell r="W78">
            <v>61607.360000000001</v>
          </cell>
          <cell r="X78">
            <v>46205.52</v>
          </cell>
          <cell r="Y78">
            <v>30803.68</v>
          </cell>
        </row>
        <row r="79">
          <cell r="C79">
            <v>1</v>
          </cell>
        </row>
        <row r="80">
          <cell r="C80">
            <v>1</v>
          </cell>
        </row>
        <row r="81">
          <cell r="C81">
            <v>1</v>
          </cell>
          <cell r="I81">
            <v>0</v>
          </cell>
          <cell r="J81">
            <v>1648449</v>
          </cell>
          <cell r="L81">
            <v>108000</v>
          </cell>
          <cell r="M81">
            <v>66098</v>
          </cell>
          <cell r="N81">
            <v>1067008</v>
          </cell>
          <cell r="O81">
            <v>1155925</v>
          </cell>
          <cell r="P81">
            <v>2076477</v>
          </cell>
          <cell r="Q81">
            <v>109897</v>
          </cell>
          <cell r="R81">
            <v>824224.5</v>
          </cell>
          <cell r="S81">
            <v>2258675</v>
          </cell>
          <cell r="T81">
            <v>140118</v>
          </cell>
          <cell r="U81">
            <v>197814</v>
          </cell>
          <cell r="V81">
            <v>8604.9037800000006</v>
          </cell>
          <cell r="W81">
            <v>80269.32666666666</v>
          </cell>
          <cell r="X81">
            <v>60201.994999999995</v>
          </cell>
          <cell r="Y81">
            <v>40134.66333333333</v>
          </cell>
        </row>
        <row r="82">
          <cell r="C82">
            <v>1</v>
          </cell>
          <cell r="I82">
            <v>75108</v>
          </cell>
          <cell r="J82">
            <v>1741456</v>
          </cell>
          <cell r="L82">
            <v>108000</v>
          </cell>
          <cell r="M82">
            <v>66098</v>
          </cell>
          <cell r="N82">
            <v>1117387</v>
          </cell>
          <cell r="O82">
            <v>1210502</v>
          </cell>
          <cell r="P82">
            <v>2182105</v>
          </cell>
          <cell r="Q82">
            <v>116097</v>
          </cell>
          <cell r="R82">
            <v>870728</v>
          </cell>
          <cell r="S82">
            <v>2453236</v>
          </cell>
          <cell r="T82">
            <v>154791</v>
          </cell>
          <cell r="U82">
            <v>218528</v>
          </cell>
          <cell r="V82">
            <v>9505.9853999999996</v>
          </cell>
          <cell r="W82">
            <v>87876.113333333342</v>
          </cell>
          <cell r="X82">
            <v>65907.085000000006</v>
          </cell>
          <cell r="Y82">
            <v>43938.056666666671</v>
          </cell>
        </row>
        <row r="83">
          <cell r="C83">
            <v>1</v>
          </cell>
          <cell r="I83">
            <v>33922</v>
          </cell>
          <cell r="J83">
            <v>1334453</v>
          </cell>
          <cell r="L83">
            <v>108000</v>
          </cell>
          <cell r="M83">
            <v>66098</v>
          </cell>
          <cell r="N83">
            <v>896927</v>
          </cell>
          <cell r="O83">
            <v>971671</v>
          </cell>
          <cell r="P83">
            <v>1719870</v>
          </cell>
          <cell r="Q83">
            <v>88964</v>
          </cell>
          <cell r="R83">
            <v>667226.5</v>
          </cell>
          <cell r="S83">
            <v>1906563</v>
          </cell>
          <cell r="T83">
            <v>116485</v>
          </cell>
          <cell r="U83">
            <v>164449</v>
          </cell>
          <cell r="V83">
            <v>7153.5401999999995</v>
          </cell>
          <cell r="W83">
            <v>66777.960000000006</v>
          </cell>
          <cell r="X83">
            <v>50083.47</v>
          </cell>
          <cell r="Y83">
            <v>33388.980000000003</v>
          </cell>
        </row>
        <row r="84">
          <cell r="C84">
            <v>1</v>
          </cell>
          <cell r="I84">
            <v>156117</v>
          </cell>
          <cell r="J84">
            <v>1334453</v>
          </cell>
          <cell r="L84">
            <v>108000</v>
          </cell>
          <cell r="M84">
            <v>66098</v>
          </cell>
          <cell r="N84">
            <v>896927</v>
          </cell>
          <cell r="O84">
            <v>971671</v>
          </cell>
          <cell r="P84">
            <v>1719870</v>
          </cell>
          <cell r="Q84">
            <v>88964</v>
          </cell>
          <cell r="R84">
            <v>667226.5</v>
          </cell>
          <cell r="S84">
            <v>2036090</v>
          </cell>
          <cell r="T84">
            <v>127495</v>
          </cell>
          <cell r="U84">
            <v>179992</v>
          </cell>
          <cell r="V84">
            <v>7829.6711399999995</v>
          </cell>
          <cell r="W84">
            <v>71959.040000000008</v>
          </cell>
          <cell r="X84">
            <v>53969.279999999999</v>
          </cell>
          <cell r="Y84">
            <v>35979.520000000004</v>
          </cell>
        </row>
        <row r="85">
          <cell r="D85">
            <v>1</v>
          </cell>
          <cell r="J85">
            <v>4510063</v>
          </cell>
          <cell r="L85">
            <v>0</v>
          </cell>
          <cell r="M85">
            <v>0</v>
          </cell>
          <cell r="N85">
            <v>2386575</v>
          </cell>
          <cell r="O85">
            <v>2585456</v>
          </cell>
          <cell r="P85">
            <v>5055942</v>
          </cell>
          <cell r="Q85">
            <v>300671</v>
          </cell>
          <cell r="R85">
            <v>1578522.0499999998</v>
          </cell>
          <cell r="S85">
            <v>5502327</v>
          </cell>
          <cell r="T85">
            <v>383355</v>
          </cell>
          <cell r="U85">
            <v>541208</v>
          </cell>
          <cell r="V85">
            <v>23542.528859999999</v>
          </cell>
          <cell r="W85">
            <v>213829.09666666668</v>
          </cell>
          <cell r="X85">
            <v>160371.82250000001</v>
          </cell>
          <cell r="Y85">
            <v>106914.54833333334</v>
          </cell>
        </row>
        <row r="86">
          <cell r="J86">
            <v>0</v>
          </cell>
          <cell r="L86">
            <v>108000</v>
          </cell>
          <cell r="M86">
            <v>66098</v>
          </cell>
          <cell r="N86">
            <v>174098</v>
          </cell>
          <cell r="O86">
            <v>188606</v>
          </cell>
          <cell r="P86">
            <v>204323</v>
          </cell>
          <cell r="Q86">
            <v>0</v>
          </cell>
          <cell r="R86">
            <v>0</v>
          </cell>
          <cell r="S86">
            <v>221350</v>
          </cell>
          <cell r="T86">
            <v>0</v>
          </cell>
          <cell r="U86">
            <v>0</v>
          </cell>
          <cell r="V86">
            <v>0</v>
          </cell>
          <cell r="W86">
            <v>1890.0900000000001</v>
          </cell>
          <cell r="X86">
            <v>1417.5674999999999</v>
          </cell>
          <cell r="Y86">
            <v>945.04500000000007</v>
          </cell>
        </row>
        <row r="87">
          <cell r="J87">
            <v>0</v>
          </cell>
          <cell r="L87">
            <v>108000</v>
          </cell>
          <cell r="M87">
            <v>66098</v>
          </cell>
          <cell r="N87">
            <v>174098</v>
          </cell>
          <cell r="O87">
            <v>188606</v>
          </cell>
          <cell r="P87">
            <v>204323</v>
          </cell>
          <cell r="Q87">
            <v>0</v>
          </cell>
          <cell r="R87">
            <v>0</v>
          </cell>
          <cell r="S87">
            <v>221350</v>
          </cell>
          <cell r="T87">
            <v>0</v>
          </cell>
          <cell r="U87">
            <v>0</v>
          </cell>
          <cell r="V87">
            <v>0</v>
          </cell>
          <cell r="W87">
            <v>1890.0900000000001</v>
          </cell>
          <cell r="X87">
            <v>1417.5674999999999</v>
          </cell>
          <cell r="Y87">
            <v>945.04500000000007</v>
          </cell>
        </row>
        <row r="88">
          <cell r="J88">
            <v>0</v>
          </cell>
          <cell r="L88">
            <v>108000</v>
          </cell>
          <cell r="M88">
            <v>66098</v>
          </cell>
          <cell r="N88">
            <v>174098</v>
          </cell>
          <cell r="O88">
            <v>188606</v>
          </cell>
          <cell r="P88">
            <v>204323</v>
          </cell>
          <cell r="Q88">
            <v>0</v>
          </cell>
          <cell r="R88">
            <v>0</v>
          </cell>
          <cell r="S88">
            <v>221350</v>
          </cell>
          <cell r="T88">
            <v>0</v>
          </cell>
          <cell r="U88">
            <v>0</v>
          </cell>
          <cell r="V88">
            <v>0</v>
          </cell>
          <cell r="W88">
            <v>1890.0900000000001</v>
          </cell>
          <cell r="X88">
            <v>1417.5674999999999</v>
          </cell>
          <cell r="Y88">
            <v>945.04500000000007</v>
          </cell>
        </row>
        <row r="89">
          <cell r="J89">
            <v>0</v>
          </cell>
          <cell r="L89">
            <v>108000</v>
          </cell>
          <cell r="M89">
            <v>66098</v>
          </cell>
          <cell r="N89">
            <v>174098</v>
          </cell>
          <cell r="O89">
            <v>188606</v>
          </cell>
          <cell r="P89">
            <v>204323</v>
          </cell>
          <cell r="Q89">
            <v>0</v>
          </cell>
          <cell r="R89">
            <v>0</v>
          </cell>
          <cell r="S89">
            <v>221350</v>
          </cell>
          <cell r="T89">
            <v>0</v>
          </cell>
          <cell r="U89">
            <v>0</v>
          </cell>
          <cell r="V89">
            <v>0</v>
          </cell>
          <cell r="W89">
            <v>1890.0900000000001</v>
          </cell>
          <cell r="X89">
            <v>1417.5674999999999</v>
          </cell>
          <cell r="Y89">
            <v>945.04500000000007</v>
          </cell>
        </row>
        <row r="90">
          <cell r="J90">
            <v>0</v>
          </cell>
          <cell r="L90">
            <v>108000</v>
          </cell>
          <cell r="M90">
            <v>66098</v>
          </cell>
          <cell r="N90">
            <v>174098</v>
          </cell>
          <cell r="O90">
            <v>188606</v>
          </cell>
          <cell r="P90">
            <v>204323</v>
          </cell>
          <cell r="Q90">
            <v>0</v>
          </cell>
          <cell r="R90">
            <v>0</v>
          </cell>
          <cell r="S90">
            <v>221350</v>
          </cell>
          <cell r="T90">
            <v>0</v>
          </cell>
          <cell r="U90">
            <v>0</v>
          </cell>
          <cell r="V90">
            <v>0</v>
          </cell>
          <cell r="W90">
            <v>1890.0900000000001</v>
          </cell>
          <cell r="X90">
            <v>1417.5674999999999</v>
          </cell>
          <cell r="Y90">
            <v>945.04500000000007</v>
          </cell>
        </row>
        <row r="91">
          <cell r="J91">
            <v>0</v>
          </cell>
          <cell r="L91">
            <v>108000</v>
          </cell>
          <cell r="M91">
            <v>66098</v>
          </cell>
          <cell r="N91">
            <v>174098</v>
          </cell>
          <cell r="O91">
            <v>188606</v>
          </cell>
          <cell r="P91">
            <v>204323</v>
          </cell>
          <cell r="Q91">
            <v>0</v>
          </cell>
          <cell r="R91">
            <v>0</v>
          </cell>
          <cell r="S91">
            <v>221350</v>
          </cell>
          <cell r="T91">
            <v>0</v>
          </cell>
          <cell r="U91">
            <v>0</v>
          </cell>
          <cell r="V91">
            <v>0</v>
          </cell>
          <cell r="W91">
            <v>1890.0900000000001</v>
          </cell>
          <cell r="X91">
            <v>1417.5674999999999</v>
          </cell>
          <cell r="Y91">
            <v>945.04500000000007</v>
          </cell>
        </row>
        <row r="92">
          <cell r="J92">
            <v>0</v>
          </cell>
          <cell r="L92">
            <v>108000</v>
          </cell>
          <cell r="M92">
            <v>66098</v>
          </cell>
          <cell r="N92">
            <v>174098</v>
          </cell>
          <cell r="O92">
            <v>188606</v>
          </cell>
          <cell r="P92">
            <v>204323</v>
          </cell>
          <cell r="Q92">
            <v>0</v>
          </cell>
          <cell r="R92">
            <v>0</v>
          </cell>
          <cell r="S92">
            <v>221350</v>
          </cell>
          <cell r="T92">
            <v>0</v>
          </cell>
          <cell r="U92">
            <v>0</v>
          </cell>
          <cell r="V92">
            <v>0</v>
          </cell>
          <cell r="W92">
            <v>1890.0900000000001</v>
          </cell>
          <cell r="X92">
            <v>1417.5674999999999</v>
          </cell>
          <cell r="Y92">
            <v>945.04500000000007</v>
          </cell>
        </row>
        <row r="93">
          <cell r="J93">
            <v>0</v>
          </cell>
          <cell r="L93">
            <v>108000</v>
          </cell>
          <cell r="M93">
            <v>66098</v>
          </cell>
          <cell r="N93">
            <v>174098</v>
          </cell>
          <cell r="O93">
            <v>188606</v>
          </cell>
          <cell r="P93">
            <v>204323</v>
          </cell>
          <cell r="Q93">
            <v>0</v>
          </cell>
          <cell r="R93">
            <v>0</v>
          </cell>
          <cell r="S93">
            <v>221350</v>
          </cell>
          <cell r="T93">
            <v>0</v>
          </cell>
          <cell r="U93">
            <v>0</v>
          </cell>
          <cell r="V93">
            <v>0</v>
          </cell>
          <cell r="W93">
            <v>1890.0900000000001</v>
          </cell>
          <cell r="X93">
            <v>1417.5674999999999</v>
          </cell>
          <cell r="Y93">
            <v>945.04500000000007</v>
          </cell>
        </row>
        <row r="94">
          <cell r="J94">
            <v>0</v>
          </cell>
          <cell r="L94">
            <v>108000</v>
          </cell>
          <cell r="M94">
            <v>66098</v>
          </cell>
          <cell r="N94">
            <v>174098</v>
          </cell>
          <cell r="O94">
            <v>188606</v>
          </cell>
          <cell r="P94">
            <v>204323</v>
          </cell>
          <cell r="Q94">
            <v>0</v>
          </cell>
          <cell r="R94">
            <v>0</v>
          </cell>
          <cell r="S94">
            <v>221350</v>
          </cell>
          <cell r="T94">
            <v>0</v>
          </cell>
          <cell r="U94">
            <v>0</v>
          </cell>
          <cell r="V94">
            <v>0</v>
          </cell>
          <cell r="W94">
            <v>1890.0900000000001</v>
          </cell>
          <cell r="X94">
            <v>1417.5674999999999</v>
          </cell>
          <cell r="Y94">
            <v>945.04500000000007</v>
          </cell>
        </row>
        <row r="95">
          <cell r="J95">
            <v>0</v>
          </cell>
          <cell r="L95">
            <v>108000</v>
          </cell>
          <cell r="M95">
            <v>66098</v>
          </cell>
          <cell r="N95">
            <v>174098</v>
          </cell>
          <cell r="O95">
            <v>188606</v>
          </cell>
          <cell r="P95">
            <v>204323</v>
          </cell>
          <cell r="Q95">
            <v>0</v>
          </cell>
          <cell r="R95">
            <v>0</v>
          </cell>
          <cell r="S95">
            <v>221350</v>
          </cell>
          <cell r="T95">
            <v>0</v>
          </cell>
          <cell r="U95">
            <v>0</v>
          </cell>
          <cell r="V95">
            <v>0</v>
          </cell>
          <cell r="W95">
            <v>1890.0900000000001</v>
          </cell>
          <cell r="X95">
            <v>1417.5674999999999</v>
          </cell>
          <cell r="Y95">
            <v>945.04500000000007</v>
          </cell>
        </row>
        <row r="96">
          <cell r="J96">
            <v>0</v>
          </cell>
          <cell r="L96">
            <v>108000</v>
          </cell>
          <cell r="M96">
            <v>66098</v>
          </cell>
          <cell r="N96">
            <v>174098</v>
          </cell>
          <cell r="O96">
            <v>188606</v>
          </cell>
          <cell r="P96">
            <v>204323</v>
          </cell>
          <cell r="Q96">
            <v>0</v>
          </cell>
          <cell r="R96">
            <v>0</v>
          </cell>
          <cell r="S96">
            <v>221350</v>
          </cell>
          <cell r="T96">
            <v>0</v>
          </cell>
          <cell r="U96">
            <v>0</v>
          </cell>
          <cell r="V96">
            <v>0</v>
          </cell>
          <cell r="W96">
            <v>1890.0900000000001</v>
          </cell>
          <cell r="X96">
            <v>1417.5674999999999</v>
          </cell>
          <cell r="Y96">
            <v>945.04500000000007</v>
          </cell>
        </row>
        <row r="97">
          <cell r="J97">
            <v>0</v>
          </cell>
          <cell r="L97">
            <v>108000</v>
          </cell>
          <cell r="M97">
            <v>66098</v>
          </cell>
          <cell r="N97">
            <v>174098</v>
          </cell>
          <cell r="O97">
            <v>188606</v>
          </cell>
          <cell r="P97">
            <v>204323</v>
          </cell>
          <cell r="Q97">
            <v>0</v>
          </cell>
          <cell r="R97">
            <v>0</v>
          </cell>
          <cell r="S97">
            <v>221350</v>
          </cell>
          <cell r="T97">
            <v>0</v>
          </cell>
          <cell r="U97">
            <v>0</v>
          </cell>
          <cell r="V97">
            <v>0</v>
          </cell>
          <cell r="W97">
            <v>1890.0900000000001</v>
          </cell>
          <cell r="X97">
            <v>1417.5674999999999</v>
          </cell>
          <cell r="Y97">
            <v>945.04500000000007</v>
          </cell>
        </row>
        <row r="98">
          <cell r="J98">
            <v>0</v>
          </cell>
          <cell r="L98">
            <v>108000</v>
          </cell>
          <cell r="M98">
            <v>66098</v>
          </cell>
          <cell r="N98">
            <v>174098</v>
          </cell>
          <cell r="O98">
            <v>188606</v>
          </cell>
          <cell r="P98">
            <v>204323</v>
          </cell>
          <cell r="Q98">
            <v>0</v>
          </cell>
          <cell r="R98">
            <v>0</v>
          </cell>
          <cell r="S98">
            <v>221350</v>
          </cell>
          <cell r="T98">
            <v>0</v>
          </cell>
          <cell r="U98">
            <v>0</v>
          </cell>
          <cell r="V98">
            <v>0</v>
          </cell>
          <cell r="W98">
            <v>1890.0900000000001</v>
          </cell>
          <cell r="X98">
            <v>1417.5674999999999</v>
          </cell>
          <cell r="Y98">
            <v>945.04500000000007</v>
          </cell>
        </row>
        <row r="99">
          <cell r="J99">
            <v>0</v>
          </cell>
          <cell r="L99">
            <v>108000</v>
          </cell>
          <cell r="M99">
            <v>66098</v>
          </cell>
          <cell r="N99">
            <v>174098</v>
          </cell>
          <cell r="O99">
            <v>188606</v>
          </cell>
          <cell r="P99">
            <v>204323</v>
          </cell>
          <cell r="Q99">
            <v>0</v>
          </cell>
          <cell r="R99">
            <v>0</v>
          </cell>
          <cell r="S99">
            <v>221350</v>
          </cell>
          <cell r="T99">
            <v>0</v>
          </cell>
          <cell r="U99">
            <v>0</v>
          </cell>
          <cell r="V99">
            <v>0</v>
          </cell>
          <cell r="W99">
            <v>1890.0900000000001</v>
          </cell>
          <cell r="X99">
            <v>1417.5674999999999</v>
          </cell>
          <cell r="Y99">
            <v>945.04500000000007</v>
          </cell>
        </row>
        <row r="100">
          <cell r="J100">
            <v>0</v>
          </cell>
          <cell r="L100">
            <v>108000</v>
          </cell>
          <cell r="M100">
            <v>66098</v>
          </cell>
          <cell r="N100">
            <v>174098</v>
          </cell>
          <cell r="O100">
            <v>188606</v>
          </cell>
          <cell r="P100">
            <v>204323</v>
          </cell>
          <cell r="Q100">
            <v>0</v>
          </cell>
          <cell r="R100">
            <v>0</v>
          </cell>
          <cell r="S100">
            <v>221350</v>
          </cell>
          <cell r="T100">
            <v>0</v>
          </cell>
          <cell r="U100">
            <v>0</v>
          </cell>
          <cell r="V100">
            <v>0</v>
          </cell>
          <cell r="W100">
            <v>1890.0900000000001</v>
          </cell>
          <cell r="X100">
            <v>1417.5674999999999</v>
          </cell>
          <cell r="Y100">
            <v>945.04500000000007</v>
          </cell>
        </row>
        <row r="101">
          <cell r="J101">
            <v>0</v>
          </cell>
          <cell r="L101">
            <v>108000</v>
          </cell>
          <cell r="M101">
            <v>66098</v>
          </cell>
          <cell r="N101">
            <v>174098</v>
          </cell>
          <cell r="O101">
            <v>188606</v>
          </cell>
          <cell r="P101">
            <v>204323</v>
          </cell>
          <cell r="Q101">
            <v>0</v>
          </cell>
          <cell r="R101">
            <v>0</v>
          </cell>
          <cell r="S101">
            <v>221350</v>
          </cell>
          <cell r="T101">
            <v>0</v>
          </cell>
          <cell r="U101">
            <v>0</v>
          </cell>
          <cell r="V101">
            <v>0</v>
          </cell>
          <cell r="W101">
            <v>1890.0900000000001</v>
          </cell>
          <cell r="X101">
            <v>1417.5674999999999</v>
          </cell>
          <cell r="Y101">
            <v>945.04500000000007</v>
          </cell>
        </row>
        <row r="102">
          <cell r="J102">
            <v>0</v>
          </cell>
          <cell r="L102">
            <v>108000</v>
          </cell>
          <cell r="M102">
            <v>66098</v>
          </cell>
          <cell r="N102">
            <v>174098</v>
          </cell>
          <cell r="O102">
            <v>188606</v>
          </cell>
          <cell r="P102">
            <v>204323</v>
          </cell>
          <cell r="Q102">
            <v>0</v>
          </cell>
          <cell r="R102">
            <v>0</v>
          </cell>
          <cell r="S102">
            <v>221350</v>
          </cell>
          <cell r="T102">
            <v>0</v>
          </cell>
          <cell r="U102">
            <v>0</v>
          </cell>
          <cell r="V102">
            <v>0</v>
          </cell>
          <cell r="W102">
            <v>1890.0900000000001</v>
          </cell>
          <cell r="X102">
            <v>1417.5674999999999</v>
          </cell>
          <cell r="Y102">
            <v>945.04500000000007</v>
          </cell>
        </row>
        <row r="103">
          <cell r="J103">
            <v>0</v>
          </cell>
          <cell r="L103">
            <v>108000</v>
          </cell>
          <cell r="M103">
            <v>66098</v>
          </cell>
          <cell r="N103">
            <v>174098</v>
          </cell>
          <cell r="O103">
            <v>188606</v>
          </cell>
          <cell r="P103">
            <v>204323</v>
          </cell>
          <cell r="Q103">
            <v>0</v>
          </cell>
          <cell r="R103">
            <v>0</v>
          </cell>
          <cell r="S103">
            <v>221350</v>
          </cell>
          <cell r="T103">
            <v>0</v>
          </cell>
          <cell r="U103">
            <v>0</v>
          </cell>
          <cell r="V103">
            <v>0</v>
          </cell>
          <cell r="W103">
            <v>1890.0900000000001</v>
          </cell>
          <cell r="X103">
            <v>1417.5674999999999</v>
          </cell>
          <cell r="Y103">
            <v>945.04500000000007</v>
          </cell>
        </row>
        <row r="104">
          <cell r="J104">
            <v>0</v>
          </cell>
          <cell r="L104">
            <v>108000</v>
          </cell>
          <cell r="M104">
            <v>66098</v>
          </cell>
          <cell r="N104">
            <v>174098</v>
          </cell>
          <cell r="O104">
            <v>188606</v>
          </cell>
          <cell r="P104">
            <v>204323</v>
          </cell>
          <cell r="Q104">
            <v>0</v>
          </cell>
          <cell r="R104">
            <v>0</v>
          </cell>
          <cell r="S104">
            <v>221350</v>
          </cell>
          <cell r="T104">
            <v>0</v>
          </cell>
          <cell r="U104">
            <v>0</v>
          </cell>
          <cell r="V104">
            <v>0</v>
          </cell>
          <cell r="W104">
            <v>1890.0900000000001</v>
          </cell>
          <cell r="X104">
            <v>1417.5674999999999</v>
          </cell>
          <cell r="Y104">
            <v>945.04500000000007</v>
          </cell>
        </row>
        <row r="105">
          <cell r="J105">
            <v>0</v>
          </cell>
          <cell r="L105">
            <v>108000</v>
          </cell>
          <cell r="M105">
            <v>66098</v>
          </cell>
          <cell r="N105">
            <v>174098</v>
          </cell>
          <cell r="O105">
            <v>188606</v>
          </cell>
          <cell r="P105">
            <v>204323</v>
          </cell>
          <cell r="Q105">
            <v>0</v>
          </cell>
          <cell r="R105">
            <v>0</v>
          </cell>
          <cell r="S105">
            <v>221350</v>
          </cell>
          <cell r="T105">
            <v>0</v>
          </cell>
          <cell r="U105">
            <v>0</v>
          </cell>
          <cell r="V105">
            <v>0</v>
          </cell>
          <cell r="W105">
            <v>1890.0900000000001</v>
          </cell>
          <cell r="X105">
            <v>1417.5674999999999</v>
          </cell>
          <cell r="Y105">
            <v>945.04500000000007</v>
          </cell>
        </row>
        <row r="106">
          <cell r="J106">
            <v>0</v>
          </cell>
          <cell r="L106">
            <v>108000</v>
          </cell>
          <cell r="M106">
            <v>66098</v>
          </cell>
          <cell r="N106">
            <v>174098</v>
          </cell>
          <cell r="O106">
            <v>188606</v>
          </cell>
          <cell r="P106">
            <v>204323</v>
          </cell>
          <cell r="Q106">
            <v>0</v>
          </cell>
          <cell r="R106">
            <v>0</v>
          </cell>
          <cell r="S106">
            <v>221350</v>
          </cell>
          <cell r="T106">
            <v>0</v>
          </cell>
          <cell r="U106">
            <v>0</v>
          </cell>
          <cell r="V106">
            <v>0</v>
          </cell>
          <cell r="W106">
            <v>1890.0900000000001</v>
          </cell>
          <cell r="X106">
            <v>1417.5674999999999</v>
          </cell>
          <cell r="Y106">
            <v>945.04500000000007</v>
          </cell>
        </row>
        <row r="107">
          <cell r="J107">
            <v>0</v>
          </cell>
          <cell r="L107">
            <v>108000</v>
          </cell>
          <cell r="M107">
            <v>66098</v>
          </cell>
          <cell r="N107">
            <v>174098</v>
          </cell>
          <cell r="O107">
            <v>188606</v>
          </cell>
          <cell r="P107">
            <v>204323</v>
          </cell>
          <cell r="Q107">
            <v>0</v>
          </cell>
          <cell r="R107">
            <v>0</v>
          </cell>
          <cell r="S107">
            <v>221350</v>
          </cell>
          <cell r="T107">
            <v>0</v>
          </cell>
          <cell r="U107">
            <v>0</v>
          </cell>
          <cell r="V107">
            <v>0</v>
          </cell>
          <cell r="W107">
            <v>1890.0900000000001</v>
          </cell>
          <cell r="X107">
            <v>1417.5674999999999</v>
          </cell>
          <cell r="Y107">
            <v>945.04500000000007</v>
          </cell>
        </row>
        <row r="108">
          <cell r="J108">
            <v>0</v>
          </cell>
          <cell r="L108">
            <v>108000</v>
          </cell>
          <cell r="M108">
            <v>66098</v>
          </cell>
          <cell r="N108">
            <v>174098</v>
          </cell>
          <cell r="O108">
            <v>188606</v>
          </cell>
          <cell r="P108">
            <v>204323</v>
          </cell>
          <cell r="Q108">
            <v>0</v>
          </cell>
          <cell r="R108">
            <v>0</v>
          </cell>
          <cell r="S108">
            <v>221350</v>
          </cell>
          <cell r="T108">
            <v>0</v>
          </cell>
          <cell r="U108">
            <v>0</v>
          </cell>
          <cell r="V108">
            <v>0</v>
          </cell>
          <cell r="W108">
            <v>1890.0900000000001</v>
          </cell>
          <cell r="X108">
            <v>1417.5674999999999</v>
          </cell>
          <cell r="Y108">
            <v>945.04500000000007</v>
          </cell>
        </row>
        <row r="109">
          <cell r="J109">
            <v>0</v>
          </cell>
          <cell r="L109">
            <v>108000</v>
          </cell>
          <cell r="M109">
            <v>66098</v>
          </cell>
          <cell r="N109">
            <v>174098</v>
          </cell>
          <cell r="O109">
            <v>188606</v>
          </cell>
          <cell r="P109">
            <v>204323</v>
          </cell>
          <cell r="Q109">
            <v>0</v>
          </cell>
          <cell r="R109">
            <v>0</v>
          </cell>
          <cell r="S109">
            <v>221350</v>
          </cell>
          <cell r="T109">
            <v>0</v>
          </cell>
          <cell r="U109">
            <v>0</v>
          </cell>
          <cell r="V109">
            <v>0</v>
          </cell>
          <cell r="W109">
            <v>1890.0900000000001</v>
          </cell>
          <cell r="X109">
            <v>1417.5674999999999</v>
          </cell>
          <cell r="Y109">
            <v>945.04500000000007</v>
          </cell>
        </row>
        <row r="110">
          <cell r="J110">
            <v>0</v>
          </cell>
          <cell r="L110">
            <v>108000</v>
          </cell>
          <cell r="M110">
            <v>66098</v>
          </cell>
          <cell r="N110">
            <v>174098</v>
          </cell>
          <cell r="O110">
            <v>188606</v>
          </cell>
          <cell r="P110">
            <v>204323</v>
          </cell>
          <cell r="Q110">
            <v>0</v>
          </cell>
          <cell r="R110">
            <v>0</v>
          </cell>
          <cell r="S110">
            <v>221350</v>
          </cell>
          <cell r="T110">
            <v>0</v>
          </cell>
          <cell r="U110">
            <v>0</v>
          </cell>
          <cell r="V110">
            <v>0</v>
          </cell>
          <cell r="W110">
            <v>1890.0900000000001</v>
          </cell>
          <cell r="X110">
            <v>1417.5674999999999</v>
          </cell>
          <cell r="Y110">
            <v>945.04500000000007</v>
          </cell>
        </row>
        <row r="111">
          <cell r="J111">
            <v>0</v>
          </cell>
          <cell r="L111">
            <v>108000</v>
          </cell>
          <cell r="M111">
            <v>66098</v>
          </cell>
          <cell r="N111">
            <v>174098</v>
          </cell>
          <cell r="O111">
            <v>188606</v>
          </cell>
          <cell r="P111">
            <v>204323</v>
          </cell>
          <cell r="Q111">
            <v>0</v>
          </cell>
          <cell r="R111">
            <v>0</v>
          </cell>
          <cell r="S111">
            <v>221350</v>
          </cell>
          <cell r="T111">
            <v>0</v>
          </cell>
          <cell r="U111">
            <v>0</v>
          </cell>
          <cell r="V111">
            <v>0</v>
          </cell>
          <cell r="W111">
            <v>1890.0900000000001</v>
          </cell>
          <cell r="X111">
            <v>1417.5674999999999</v>
          </cell>
          <cell r="Y111">
            <v>945.04500000000007</v>
          </cell>
        </row>
        <row r="112">
          <cell r="J112">
            <v>0</v>
          </cell>
          <cell r="L112">
            <v>108000</v>
          </cell>
          <cell r="M112">
            <v>66098</v>
          </cell>
          <cell r="N112">
            <v>174098</v>
          </cell>
          <cell r="O112">
            <v>188606</v>
          </cell>
          <cell r="P112">
            <v>204323</v>
          </cell>
          <cell r="Q112">
            <v>0</v>
          </cell>
          <cell r="R112">
            <v>0</v>
          </cell>
          <cell r="S112">
            <v>221350</v>
          </cell>
          <cell r="T112">
            <v>0</v>
          </cell>
          <cell r="U112">
            <v>0</v>
          </cell>
          <cell r="V112">
            <v>0</v>
          </cell>
          <cell r="W112">
            <v>1890.0900000000001</v>
          </cell>
          <cell r="X112">
            <v>1417.5674999999999</v>
          </cell>
          <cell r="Y112">
            <v>945.04500000000007</v>
          </cell>
        </row>
        <row r="113">
          <cell r="J113">
            <v>0</v>
          </cell>
          <cell r="L113">
            <v>108000</v>
          </cell>
          <cell r="M113">
            <v>66098</v>
          </cell>
          <cell r="N113">
            <v>174098</v>
          </cell>
          <cell r="O113">
            <v>188606</v>
          </cell>
          <cell r="P113">
            <v>204323</v>
          </cell>
          <cell r="Q113">
            <v>0</v>
          </cell>
          <cell r="R113">
            <v>0</v>
          </cell>
          <cell r="S113">
            <v>221350</v>
          </cell>
          <cell r="T113">
            <v>0</v>
          </cell>
          <cell r="U113">
            <v>0</v>
          </cell>
          <cell r="V113">
            <v>0</v>
          </cell>
          <cell r="W113">
            <v>1890.0900000000001</v>
          </cell>
          <cell r="X113">
            <v>1417.5674999999999</v>
          </cell>
          <cell r="Y113">
            <v>945.04500000000007</v>
          </cell>
        </row>
        <row r="114">
          <cell r="J114">
            <v>0</v>
          </cell>
          <cell r="L114">
            <v>108000</v>
          </cell>
          <cell r="M114">
            <v>66098</v>
          </cell>
          <cell r="N114">
            <v>174098</v>
          </cell>
          <cell r="O114">
            <v>188606</v>
          </cell>
          <cell r="P114">
            <v>204323</v>
          </cell>
          <cell r="Q114">
            <v>0</v>
          </cell>
          <cell r="R114">
            <v>0</v>
          </cell>
          <cell r="S114">
            <v>221350</v>
          </cell>
          <cell r="T114">
            <v>0</v>
          </cell>
          <cell r="U114">
            <v>0</v>
          </cell>
          <cell r="V114">
            <v>0</v>
          </cell>
          <cell r="W114">
            <v>1890.0900000000001</v>
          </cell>
          <cell r="X114">
            <v>1417.5674999999999</v>
          </cell>
          <cell r="Y114">
            <v>945.04500000000007</v>
          </cell>
        </row>
        <row r="115">
          <cell r="J115">
            <v>0</v>
          </cell>
          <cell r="L115">
            <v>108000</v>
          </cell>
          <cell r="M115">
            <v>66098</v>
          </cell>
          <cell r="N115">
            <v>174098</v>
          </cell>
          <cell r="O115">
            <v>188606</v>
          </cell>
          <cell r="P115">
            <v>204323</v>
          </cell>
          <cell r="Q115">
            <v>0</v>
          </cell>
          <cell r="R115">
            <v>0</v>
          </cell>
          <cell r="S115">
            <v>221350</v>
          </cell>
          <cell r="T115">
            <v>0</v>
          </cell>
          <cell r="U115">
            <v>0</v>
          </cell>
          <cell r="V115">
            <v>0</v>
          </cell>
          <cell r="W115">
            <v>1890.0900000000001</v>
          </cell>
          <cell r="X115">
            <v>1417.5674999999999</v>
          </cell>
          <cell r="Y115">
            <v>945.04500000000007</v>
          </cell>
        </row>
        <row r="116">
          <cell r="J116">
            <v>0</v>
          </cell>
          <cell r="L116">
            <v>108000</v>
          </cell>
          <cell r="M116">
            <v>66098</v>
          </cell>
          <cell r="N116">
            <v>174098</v>
          </cell>
          <cell r="O116">
            <v>188606</v>
          </cell>
          <cell r="P116">
            <v>204323</v>
          </cell>
          <cell r="Q116">
            <v>0</v>
          </cell>
          <cell r="R116">
            <v>0</v>
          </cell>
          <cell r="S116">
            <v>221350</v>
          </cell>
          <cell r="T116">
            <v>0</v>
          </cell>
          <cell r="U116">
            <v>0</v>
          </cell>
          <cell r="V116">
            <v>0</v>
          </cell>
          <cell r="W116">
            <v>1890.0900000000001</v>
          </cell>
          <cell r="X116">
            <v>1417.5674999999999</v>
          </cell>
          <cell r="Y116">
            <v>945.04500000000007</v>
          </cell>
        </row>
        <row r="117">
          <cell r="J117">
            <v>0</v>
          </cell>
          <cell r="L117">
            <v>108000</v>
          </cell>
          <cell r="M117">
            <v>66098</v>
          </cell>
          <cell r="N117">
            <v>174098</v>
          </cell>
          <cell r="O117">
            <v>188606</v>
          </cell>
          <cell r="P117">
            <v>204323</v>
          </cell>
          <cell r="Q117">
            <v>0</v>
          </cell>
          <cell r="R117">
            <v>0</v>
          </cell>
          <cell r="S117">
            <v>221350</v>
          </cell>
          <cell r="T117">
            <v>0</v>
          </cell>
          <cell r="U117">
            <v>0</v>
          </cell>
          <cell r="V117">
            <v>0</v>
          </cell>
          <cell r="W117">
            <v>1890.0900000000001</v>
          </cell>
          <cell r="X117">
            <v>1417.5674999999999</v>
          </cell>
          <cell r="Y117">
            <v>945.04500000000007</v>
          </cell>
        </row>
        <row r="118">
          <cell r="J118">
            <v>0</v>
          </cell>
          <cell r="L118">
            <v>108000</v>
          </cell>
          <cell r="M118">
            <v>66098</v>
          </cell>
          <cell r="N118">
            <v>174098</v>
          </cell>
          <cell r="O118">
            <v>188606</v>
          </cell>
          <cell r="P118">
            <v>204323</v>
          </cell>
          <cell r="Q118">
            <v>0</v>
          </cell>
          <cell r="R118">
            <v>0</v>
          </cell>
          <cell r="S118">
            <v>221350</v>
          </cell>
          <cell r="T118">
            <v>0</v>
          </cell>
          <cell r="U118">
            <v>0</v>
          </cell>
          <cell r="V118">
            <v>0</v>
          </cell>
          <cell r="W118">
            <v>1890.0900000000001</v>
          </cell>
          <cell r="X118">
            <v>1417.5674999999999</v>
          </cell>
          <cell r="Y118">
            <v>945.04500000000007</v>
          </cell>
        </row>
        <row r="119">
          <cell r="J119">
            <v>0</v>
          </cell>
          <cell r="L119">
            <v>108000</v>
          </cell>
          <cell r="M119">
            <v>66098</v>
          </cell>
          <cell r="N119">
            <v>174098</v>
          </cell>
          <cell r="O119">
            <v>188606</v>
          </cell>
          <cell r="P119">
            <v>204323</v>
          </cell>
          <cell r="Q119">
            <v>0</v>
          </cell>
          <cell r="R119">
            <v>0</v>
          </cell>
          <cell r="S119">
            <v>221350</v>
          </cell>
          <cell r="T119">
            <v>0</v>
          </cell>
          <cell r="U119">
            <v>0</v>
          </cell>
          <cell r="V119">
            <v>0</v>
          </cell>
          <cell r="W119">
            <v>1890.0900000000001</v>
          </cell>
          <cell r="X119">
            <v>1417.5674999999999</v>
          </cell>
          <cell r="Y119">
            <v>945.04500000000007</v>
          </cell>
        </row>
        <row r="120">
          <cell r="J120">
            <v>0</v>
          </cell>
          <cell r="L120">
            <v>108000</v>
          </cell>
          <cell r="M120">
            <v>66098</v>
          </cell>
          <cell r="N120">
            <v>174098</v>
          </cell>
          <cell r="O120">
            <v>188606</v>
          </cell>
          <cell r="P120">
            <v>204323</v>
          </cell>
          <cell r="Q120">
            <v>0</v>
          </cell>
          <cell r="R120">
            <v>0</v>
          </cell>
          <cell r="S120">
            <v>221350</v>
          </cell>
          <cell r="T120">
            <v>0</v>
          </cell>
          <cell r="U120">
            <v>0</v>
          </cell>
          <cell r="V120">
            <v>0</v>
          </cell>
          <cell r="W120">
            <v>1890.0900000000001</v>
          </cell>
          <cell r="X120">
            <v>1417.5674999999999</v>
          </cell>
          <cell r="Y120">
            <v>945.04500000000007</v>
          </cell>
        </row>
        <row r="121">
          <cell r="J121">
            <v>0</v>
          </cell>
          <cell r="L121">
            <v>108000</v>
          </cell>
          <cell r="M121">
            <v>66098</v>
          </cell>
          <cell r="N121">
            <v>174098</v>
          </cell>
          <cell r="O121">
            <v>188606</v>
          </cell>
          <cell r="P121">
            <v>204323</v>
          </cell>
          <cell r="Q121">
            <v>0</v>
          </cell>
          <cell r="R121">
            <v>0</v>
          </cell>
          <cell r="S121">
            <v>221350</v>
          </cell>
          <cell r="T121">
            <v>0</v>
          </cell>
          <cell r="U121">
            <v>0</v>
          </cell>
          <cell r="V121">
            <v>0</v>
          </cell>
          <cell r="W121">
            <v>1890.0900000000001</v>
          </cell>
          <cell r="X121">
            <v>1417.5674999999999</v>
          </cell>
          <cell r="Y121">
            <v>945.04500000000007</v>
          </cell>
        </row>
        <row r="122">
          <cell r="J122">
            <v>0</v>
          </cell>
          <cell r="L122">
            <v>108000</v>
          </cell>
          <cell r="M122">
            <v>66098</v>
          </cell>
          <cell r="N122">
            <v>174098</v>
          </cell>
          <cell r="O122">
            <v>188606</v>
          </cell>
          <cell r="P122">
            <v>204323</v>
          </cell>
          <cell r="Q122">
            <v>0</v>
          </cell>
          <cell r="R122">
            <v>0</v>
          </cell>
          <cell r="S122">
            <v>221350</v>
          </cell>
          <cell r="T122">
            <v>0</v>
          </cell>
          <cell r="U122">
            <v>0</v>
          </cell>
          <cell r="V122">
            <v>0</v>
          </cell>
          <cell r="W122">
            <v>1890.0900000000001</v>
          </cell>
          <cell r="X122">
            <v>1417.5674999999999</v>
          </cell>
          <cell r="Y122">
            <v>945.04500000000007</v>
          </cell>
        </row>
        <row r="123">
          <cell r="J123">
            <v>0</v>
          </cell>
          <cell r="L123">
            <v>108000</v>
          </cell>
          <cell r="M123">
            <v>66098</v>
          </cell>
          <cell r="N123">
            <v>174098</v>
          </cell>
          <cell r="O123">
            <v>188606</v>
          </cell>
          <cell r="P123">
            <v>204323</v>
          </cell>
          <cell r="Q123">
            <v>0</v>
          </cell>
          <cell r="R123">
            <v>0</v>
          </cell>
          <cell r="S123">
            <v>221350</v>
          </cell>
          <cell r="T123">
            <v>0</v>
          </cell>
          <cell r="U123">
            <v>0</v>
          </cell>
          <cell r="V123">
            <v>0</v>
          </cell>
          <cell r="W123">
            <v>1890.0900000000001</v>
          </cell>
          <cell r="X123">
            <v>1417.5674999999999</v>
          </cell>
          <cell r="Y123">
            <v>945.04500000000007</v>
          </cell>
        </row>
        <row r="124">
          <cell r="J124">
            <v>0</v>
          </cell>
          <cell r="L124">
            <v>108000</v>
          </cell>
          <cell r="M124">
            <v>66098</v>
          </cell>
          <cell r="N124">
            <v>174098</v>
          </cell>
          <cell r="O124">
            <v>188606</v>
          </cell>
          <cell r="P124">
            <v>204323</v>
          </cell>
          <cell r="Q124">
            <v>0</v>
          </cell>
          <cell r="R124">
            <v>0</v>
          </cell>
          <cell r="S124">
            <v>221350</v>
          </cell>
          <cell r="T124">
            <v>0</v>
          </cell>
          <cell r="U124">
            <v>0</v>
          </cell>
          <cell r="V124">
            <v>0</v>
          </cell>
          <cell r="W124">
            <v>1890.0900000000001</v>
          </cell>
          <cell r="X124">
            <v>1417.5674999999999</v>
          </cell>
          <cell r="Y124">
            <v>945.04500000000007</v>
          </cell>
        </row>
        <row r="125">
          <cell r="J125">
            <v>0</v>
          </cell>
          <cell r="L125">
            <v>108000</v>
          </cell>
          <cell r="M125">
            <v>66098</v>
          </cell>
          <cell r="N125">
            <v>174098</v>
          </cell>
          <cell r="O125">
            <v>188606</v>
          </cell>
          <cell r="P125">
            <v>204323</v>
          </cell>
          <cell r="Q125">
            <v>0</v>
          </cell>
          <cell r="R125">
            <v>0</v>
          </cell>
          <cell r="S125">
            <v>221350</v>
          </cell>
          <cell r="T125">
            <v>0</v>
          </cell>
          <cell r="U125">
            <v>0</v>
          </cell>
          <cell r="V125">
            <v>0</v>
          </cell>
          <cell r="W125">
            <v>1890.0900000000001</v>
          </cell>
          <cell r="X125">
            <v>1417.5674999999999</v>
          </cell>
          <cell r="Y125">
            <v>945.04500000000007</v>
          </cell>
        </row>
        <row r="126">
          <cell r="J126">
            <v>0</v>
          </cell>
          <cell r="L126">
            <v>108000</v>
          </cell>
          <cell r="M126">
            <v>66098</v>
          </cell>
          <cell r="N126">
            <v>174098</v>
          </cell>
          <cell r="O126">
            <v>188606</v>
          </cell>
          <cell r="P126">
            <v>204323</v>
          </cell>
          <cell r="Q126">
            <v>0</v>
          </cell>
          <cell r="R126">
            <v>0</v>
          </cell>
          <cell r="S126">
            <v>221350</v>
          </cell>
          <cell r="T126">
            <v>0</v>
          </cell>
          <cell r="U126">
            <v>0</v>
          </cell>
          <cell r="V126">
            <v>0</v>
          </cell>
          <cell r="W126">
            <v>1890.0900000000001</v>
          </cell>
          <cell r="X126">
            <v>1417.5674999999999</v>
          </cell>
          <cell r="Y126">
            <v>945.04500000000007</v>
          </cell>
        </row>
        <row r="127">
          <cell r="J127">
            <v>0</v>
          </cell>
          <cell r="L127">
            <v>108000</v>
          </cell>
          <cell r="M127">
            <v>66098</v>
          </cell>
          <cell r="N127">
            <v>174098</v>
          </cell>
          <cell r="O127">
            <v>188606</v>
          </cell>
          <cell r="P127">
            <v>204323</v>
          </cell>
          <cell r="Q127">
            <v>0</v>
          </cell>
          <cell r="R127">
            <v>0</v>
          </cell>
          <cell r="S127">
            <v>221350</v>
          </cell>
          <cell r="T127">
            <v>0</v>
          </cell>
          <cell r="U127">
            <v>0</v>
          </cell>
          <cell r="V127">
            <v>0</v>
          </cell>
          <cell r="W127">
            <v>1890.0900000000001</v>
          </cell>
          <cell r="X127">
            <v>1417.5674999999999</v>
          </cell>
          <cell r="Y127">
            <v>945.04500000000007</v>
          </cell>
        </row>
        <row r="128">
          <cell r="J128">
            <v>0</v>
          </cell>
          <cell r="L128">
            <v>108000</v>
          </cell>
          <cell r="M128">
            <v>66098</v>
          </cell>
          <cell r="N128">
            <v>174098</v>
          </cell>
          <cell r="O128">
            <v>188606</v>
          </cell>
          <cell r="P128">
            <v>204323</v>
          </cell>
          <cell r="Q128">
            <v>0</v>
          </cell>
          <cell r="R128">
            <v>0</v>
          </cell>
          <cell r="S128">
            <v>221350</v>
          </cell>
          <cell r="T128">
            <v>0</v>
          </cell>
          <cell r="U128">
            <v>0</v>
          </cell>
          <cell r="V128">
            <v>0</v>
          </cell>
          <cell r="W128">
            <v>1890.0900000000001</v>
          </cell>
          <cell r="X128">
            <v>1417.5674999999999</v>
          </cell>
          <cell r="Y128">
            <v>945.04500000000007</v>
          </cell>
        </row>
        <row r="129">
          <cell r="J129">
            <v>0</v>
          </cell>
          <cell r="L129">
            <v>108000</v>
          </cell>
          <cell r="M129">
            <v>66098</v>
          </cell>
          <cell r="N129">
            <v>174098</v>
          </cell>
          <cell r="O129">
            <v>188606</v>
          </cell>
          <cell r="P129">
            <v>204323</v>
          </cell>
          <cell r="Q129">
            <v>0</v>
          </cell>
          <cell r="R129">
            <v>0</v>
          </cell>
          <cell r="S129">
            <v>221350</v>
          </cell>
          <cell r="T129">
            <v>0</v>
          </cell>
          <cell r="U129">
            <v>0</v>
          </cell>
          <cell r="V129">
            <v>0</v>
          </cell>
          <cell r="W129">
            <v>1890.0900000000001</v>
          </cell>
          <cell r="X129">
            <v>1417.5674999999999</v>
          </cell>
          <cell r="Y129">
            <v>945.04500000000007</v>
          </cell>
        </row>
        <row r="130">
          <cell r="J130">
            <v>0</v>
          </cell>
          <cell r="L130">
            <v>108000</v>
          </cell>
          <cell r="M130">
            <v>66098</v>
          </cell>
          <cell r="N130">
            <v>174098</v>
          </cell>
          <cell r="O130">
            <v>188606</v>
          </cell>
          <cell r="P130">
            <v>204323</v>
          </cell>
          <cell r="Q130">
            <v>0</v>
          </cell>
          <cell r="R130">
            <v>0</v>
          </cell>
          <cell r="S130">
            <v>221350</v>
          </cell>
          <cell r="T130">
            <v>0</v>
          </cell>
          <cell r="U130">
            <v>0</v>
          </cell>
          <cell r="V130">
            <v>0</v>
          </cell>
          <cell r="W130">
            <v>1890.0900000000001</v>
          </cell>
          <cell r="X130">
            <v>1417.5674999999999</v>
          </cell>
          <cell r="Y130">
            <v>945.04500000000007</v>
          </cell>
        </row>
        <row r="131">
          <cell r="J131">
            <v>0</v>
          </cell>
          <cell r="L131">
            <v>108000</v>
          </cell>
          <cell r="M131">
            <v>66098</v>
          </cell>
          <cell r="N131">
            <v>174098</v>
          </cell>
          <cell r="O131">
            <v>188606</v>
          </cell>
          <cell r="P131">
            <v>204323</v>
          </cell>
          <cell r="Q131">
            <v>0</v>
          </cell>
          <cell r="R131">
            <v>0</v>
          </cell>
          <cell r="S131">
            <v>221350</v>
          </cell>
          <cell r="T131">
            <v>0</v>
          </cell>
          <cell r="U131">
            <v>0</v>
          </cell>
          <cell r="V131">
            <v>0</v>
          </cell>
          <cell r="W131">
            <v>1890.0900000000001</v>
          </cell>
          <cell r="X131">
            <v>1417.5674999999999</v>
          </cell>
          <cell r="Y131">
            <v>945.04500000000007</v>
          </cell>
        </row>
        <row r="132">
          <cell r="J132">
            <v>0</v>
          </cell>
          <cell r="L132">
            <v>108000</v>
          </cell>
          <cell r="M132">
            <v>66098</v>
          </cell>
          <cell r="N132">
            <v>174098</v>
          </cell>
          <cell r="O132">
            <v>188606</v>
          </cell>
          <cell r="P132">
            <v>204323</v>
          </cell>
          <cell r="Q132">
            <v>0</v>
          </cell>
          <cell r="R132">
            <v>0</v>
          </cell>
          <cell r="S132">
            <v>221350</v>
          </cell>
          <cell r="T132">
            <v>0</v>
          </cell>
          <cell r="U132">
            <v>0</v>
          </cell>
          <cell r="V132">
            <v>0</v>
          </cell>
          <cell r="W132">
            <v>1890.0900000000001</v>
          </cell>
          <cell r="X132">
            <v>1417.5674999999999</v>
          </cell>
          <cell r="Y132">
            <v>945.04500000000007</v>
          </cell>
        </row>
        <row r="133">
          <cell r="J133">
            <v>0</v>
          </cell>
          <cell r="L133">
            <v>108000</v>
          </cell>
          <cell r="M133">
            <v>66098</v>
          </cell>
          <cell r="N133">
            <v>174098</v>
          </cell>
          <cell r="O133">
            <v>188606</v>
          </cell>
          <cell r="P133">
            <v>204323</v>
          </cell>
          <cell r="Q133">
            <v>0</v>
          </cell>
          <cell r="R133">
            <v>0</v>
          </cell>
          <cell r="S133">
            <v>221350</v>
          </cell>
          <cell r="T133">
            <v>0</v>
          </cell>
          <cell r="U133">
            <v>0</v>
          </cell>
          <cell r="V133">
            <v>0</v>
          </cell>
          <cell r="W133">
            <v>1890.0900000000001</v>
          </cell>
          <cell r="X133">
            <v>1417.5674999999999</v>
          </cell>
          <cell r="Y133">
            <v>945.04500000000007</v>
          </cell>
        </row>
        <row r="134">
          <cell r="J134">
            <v>0</v>
          </cell>
          <cell r="L134">
            <v>108000</v>
          </cell>
          <cell r="M134">
            <v>66098</v>
          </cell>
          <cell r="N134">
            <v>174098</v>
          </cell>
          <cell r="O134">
            <v>188606</v>
          </cell>
          <cell r="P134">
            <v>204323</v>
          </cell>
          <cell r="Q134">
            <v>0</v>
          </cell>
          <cell r="R134">
            <v>0</v>
          </cell>
          <cell r="S134">
            <v>221350</v>
          </cell>
          <cell r="T134">
            <v>0</v>
          </cell>
          <cell r="U134">
            <v>0</v>
          </cell>
          <cell r="V134">
            <v>0</v>
          </cell>
          <cell r="W134">
            <v>1890.0900000000001</v>
          </cell>
          <cell r="X134">
            <v>1417.5674999999999</v>
          </cell>
          <cell r="Y134">
            <v>945.04500000000007</v>
          </cell>
        </row>
        <row r="135">
          <cell r="J135">
            <v>0</v>
          </cell>
          <cell r="L135">
            <v>108000</v>
          </cell>
          <cell r="M135">
            <v>66098</v>
          </cell>
          <cell r="N135">
            <v>174098</v>
          </cell>
          <cell r="O135">
            <v>188606</v>
          </cell>
          <cell r="P135">
            <v>204323</v>
          </cell>
          <cell r="Q135">
            <v>0</v>
          </cell>
          <cell r="R135">
            <v>0</v>
          </cell>
          <cell r="S135">
            <v>221350</v>
          </cell>
          <cell r="T135">
            <v>0</v>
          </cell>
          <cell r="U135">
            <v>0</v>
          </cell>
          <cell r="V135">
            <v>0</v>
          </cell>
          <cell r="W135">
            <v>1890.0900000000001</v>
          </cell>
          <cell r="X135">
            <v>1417.5674999999999</v>
          </cell>
          <cell r="Y135">
            <v>945.04500000000007</v>
          </cell>
        </row>
        <row r="136">
          <cell r="J136">
            <v>0</v>
          </cell>
          <cell r="L136">
            <v>108000</v>
          </cell>
          <cell r="M136">
            <v>66098</v>
          </cell>
          <cell r="N136">
            <v>174098</v>
          </cell>
          <cell r="O136">
            <v>188606</v>
          </cell>
          <cell r="P136">
            <v>204323</v>
          </cell>
          <cell r="Q136">
            <v>0</v>
          </cell>
          <cell r="R136">
            <v>0</v>
          </cell>
          <cell r="S136">
            <v>221350</v>
          </cell>
          <cell r="T136">
            <v>0</v>
          </cell>
          <cell r="U136">
            <v>0</v>
          </cell>
          <cell r="V136">
            <v>0</v>
          </cell>
          <cell r="W136">
            <v>1890.0900000000001</v>
          </cell>
          <cell r="X136">
            <v>1417.5674999999999</v>
          </cell>
          <cell r="Y136">
            <v>945.04500000000007</v>
          </cell>
        </row>
        <row r="137">
          <cell r="J137">
            <v>0</v>
          </cell>
          <cell r="L137">
            <v>108000</v>
          </cell>
          <cell r="M137">
            <v>66098</v>
          </cell>
          <cell r="N137">
            <v>174098</v>
          </cell>
          <cell r="O137">
            <v>188606</v>
          </cell>
          <cell r="P137">
            <v>204323</v>
          </cell>
          <cell r="Q137">
            <v>0</v>
          </cell>
          <cell r="R137">
            <v>0</v>
          </cell>
          <cell r="S137">
            <v>221350</v>
          </cell>
          <cell r="T137">
            <v>0</v>
          </cell>
          <cell r="U137">
            <v>0</v>
          </cell>
          <cell r="V137">
            <v>0</v>
          </cell>
          <cell r="W137">
            <v>1890.0900000000001</v>
          </cell>
          <cell r="X137">
            <v>1417.5674999999999</v>
          </cell>
          <cell r="Y137">
            <v>945.04500000000007</v>
          </cell>
        </row>
        <row r="138">
          <cell r="J138">
            <v>0</v>
          </cell>
          <cell r="L138">
            <v>108000</v>
          </cell>
          <cell r="M138">
            <v>66098</v>
          </cell>
          <cell r="N138">
            <v>174098</v>
          </cell>
          <cell r="O138">
            <v>188606</v>
          </cell>
          <cell r="P138">
            <v>204323</v>
          </cell>
          <cell r="Q138">
            <v>0</v>
          </cell>
          <cell r="R138">
            <v>0</v>
          </cell>
          <cell r="S138">
            <v>221350</v>
          </cell>
          <cell r="T138">
            <v>0</v>
          </cell>
          <cell r="U138">
            <v>0</v>
          </cell>
          <cell r="V138">
            <v>0</v>
          </cell>
          <cell r="W138">
            <v>1890.0900000000001</v>
          </cell>
          <cell r="X138">
            <v>1417.5674999999999</v>
          </cell>
          <cell r="Y138">
            <v>945.04500000000007</v>
          </cell>
        </row>
        <row r="139">
          <cell r="J139">
            <v>0</v>
          </cell>
          <cell r="L139">
            <v>108000</v>
          </cell>
          <cell r="M139">
            <v>66098</v>
          </cell>
          <cell r="N139">
            <v>174098</v>
          </cell>
          <cell r="O139">
            <v>188606</v>
          </cell>
          <cell r="P139">
            <v>204323</v>
          </cell>
          <cell r="Q139">
            <v>0</v>
          </cell>
          <cell r="R139">
            <v>0</v>
          </cell>
          <cell r="S139">
            <v>221350</v>
          </cell>
          <cell r="T139">
            <v>0</v>
          </cell>
          <cell r="U139">
            <v>0</v>
          </cell>
          <cell r="V139">
            <v>0</v>
          </cell>
          <cell r="W139">
            <v>1890.0900000000001</v>
          </cell>
          <cell r="X139">
            <v>1417.5674999999999</v>
          </cell>
          <cell r="Y139">
            <v>945.04500000000007</v>
          </cell>
        </row>
        <row r="140">
          <cell r="J140">
            <v>0</v>
          </cell>
          <cell r="L140">
            <v>108000</v>
          </cell>
          <cell r="M140">
            <v>66098</v>
          </cell>
          <cell r="N140">
            <v>174098</v>
          </cell>
          <cell r="O140">
            <v>188606</v>
          </cell>
          <cell r="P140">
            <v>204323</v>
          </cell>
          <cell r="Q140">
            <v>0</v>
          </cell>
          <cell r="R140">
            <v>0</v>
          </cell>
          <cell r="S140">
            <v>221350</v>
          </cell>
          <cell r="T140">
            <v>0</v>
          </cell>
          <cell r="U140">
            <v>0</v>
          </cell>
          <cell r="V140">
            <v>0</v>
          </cell>
          <cell r="W140">
            <v>1890.0900000000001</v>
          </cell>
          <cell r="X140">
            <v>1417.5674999999999</v>
          </cell>
          <cell r="Y140">
            <v>945.04500000000007</v>
          </cell>
        </row>
        <row r="141">
          <cell r="J141">
            <v>0</v>
          </cell>
          <cell r="L141">
            <v>108000</v>
          </cell>
          <cell r="M141">
            <v>66098</v>
          </cell>
          <cell r="N141">
            <v>174098</v>
          </cell>
          <cell r="O141">
            <v>188606</v>
          </cell>
          <cell r="P141">
            <v>204323</v>
          </cell>
          <cell r="Q141">
            <v>0</v>
          </cell>
          <cell r="R141">
            <v>0</v>
          </cell>
          <cell r="S141">
            <v>221350</v>
          </cell>
          <cell r="T141">
            <v>0</v>
          </cell>
          <cell r="U141">
            <v>0</v>
          </cell>
          <cell r="V141">
            <v>0</v>
          </cell>
          <cell r="W141">
            <v>1890.0900000000001</v>
          </cell>
          <cell r="X141">
            <v>1417.5674999999999</v>
          </cell>
          <cell r="Y141">
            <v>945.04500000000007</v>
          </cell>
        </row>
        <row r="142">
          <cell r="J142">
            <v>0</v>
          </cell>
          <cell r="L142">
            <v>108000</v>
          </cell>
          <cell r="M142">
            <v>66098</v>
          </cell>
          <cell r="N142">
            <v>174098</v>
          </cell>
          <cell r="O142">
            <v>188606</v>
          </cell>
          <cell r="P142">
            <v>204323</v>
          </cell>
          <cell r="Q142">
            <v>0</v>
          </cell>
          <cell r="R142">
            <v>0</v>
          </cell>
          <cell r="S142">
            <v>221350</v>
          </cell>
          <cell r="T142">
            <v>0</v>
          </cell>
          <cell r="U142">
            <v>0</v>
          </cell>
          <cell r="V142">
            <v>0</v>
          </cell>
          <cell r="W142">
            <v>1890.0900000000001</v>
          </cell>
          <cell r="X142">
            <v>1417.5674999999999</v>
          </cell>
          <cell r="Y142">
            <v>945.04500000000007</v>
          </cell>
        </row>
        <row r="143">
          <cell r="J143">
            <v>0</v>
          </cell>
          <cell r="L143">
            <v>108000</v>
          </cell>
          <cell r="M143">
            <v>66098</v>
          </cell>
          <cell r="N143">
            <v>174098</v>
          </cell>
          <cell r="O143">
            <v>188606</v>
          </cell>
          <cell r="P143">
            <v>204323</v>
          </cell>
          <cell r="Q143">
            <v>0</v>
          </cell>
          <cell r="R143">
            <v>0</v>
          </cell>
          <cell r="S143">
            <v>221350</v>
          </cell>
          <cell r="T143">
            <v>0</v>
          </cell>
          <cell r="U143">
            <v>0</v>
          </cell>
          <cell r="V143">
            <v>0</v>
          </cell>
          <cell r="W143">
            <v>1890.0900000000001</v>
          </cell>
          <cell r="X143">
            <v>1417.5674999999999</v>
          </cell>
          <cell r="Y143">
            <v>945.04500000000007</v>
          </cell>
        </row>
        <row r="144">
          <cell r="J144">
            <v>0</v>
          </cell>
          <cell r="L144">
            <v>108000</v>
          </cell>
          <cell r="M144">
            <v>66098</v>
          </cell>
          <cell r="N144">
            <v>174098</v>
          </cell>
          <cell r="O144">
            <v>188606</v>
          </cell>
          <cell r="P144">
            <v>204323</v>
          </cell>
          <cell r="Q144">
            <v>0</v>
          </cell>
          <cell r="R144">
            <v>0</v>
          </cell>
          <cell r="S144">
            <v>221350</v>
          </cell>
          <cell r="T144">
            <v>0</v>
          </cell>
          <cell r="U144">
            <v>0</v>
          </cell>
          <cell r="V144">
            <v>0</v>
          </cell>
          <cell r="W144">
            <v>1890.0900000000001</v>
          </cell>
          <cell r="X144">
            <v>1417.5674999999999</v>
          </cell>
          <cell r="Y144">
            <v>945.04500000000007</v>
          </cell>
        </row>
        <row r="145">
          <cell r="J145">
            <v>0</v>
          </cell>
          <cell r="L145">
            <v>108000</v>
          </cell>
          <cell r="M145">
            <v>66098</v>
          </cell>
          <cell r="N145">
            <v>174098</v>
          </cell>
          <cell r="O145">
            <v>188606</v>
          </cell>
          <cell r="P145">
            <v>204323</v>
          </cell>
          <cell r="Q145">
            <v>0</v>
          </cell>
          <cell r="R145">
            <v>0</v>
          </cell>
          <cell r="S145">
            <v>221350</v>
          </cell>
          <cell r="T145">
            <v>0</v>
          </cell>
          <cell r="U145">
            <v>0</v>
          </cell>
          <cell r="V145">
            <v>0</v>
          </cell>
          <cell r="W145">
            <v>1890.0900000000001</v>
          </cell>
          <cell r="X145">
            <v>1417.5674999999999</v>
          </cell>
          <cell r="Y145">
            <v>945.04500000000007</v>
          </cell>
        </row>
        <row r="146">
          <cell r="J146">
            <v>0</v>
          </cell>
          <cell r="L146">
            <v>108000</v>
          </cell>
          <cell r="M146">
            <v>66098</v>
          </cell>
          <cell r="N146">
            <v>174098</v>
          </cell>
          <cell r="O146">
            <v>188606</v>
          </cell>
          <cell r="P146">
            <v>204323</v>
          </cell>
          <cell r="Q146">
            <v>0</v>
          </cell>
          <cell r="R146">
            <v>0</v>
          </cell>
          <cell r="S146">
            <v>221350</v>
          </cell>
          <cell r="T146">
            <v>0</v>
          </cell>
          <cell r="U146">
            <v>0</v>
          </cell>
          <cell r="V146">
            <v>0</v>
          </cell>
          <cell r="W146">
            <v>1890.0900000000001</v>
          </cell>
          <cell r="X146">
            <v>1417.5674999999999</v>
          </cell>
          <cell r="Y146">
            <v>945.04500000000007</v>
          </cell>
        </row>
        <row r="147">
          <cell r="J147">
            <v>0</v>
          </cell>
          <cell r="L147">
            <v>108000</v>
          </cell>
          <cell r="M147">
            <v>66098</v>
          </cell>
          <cell r="N147">
            <v>174098</v>
          </cell>
          <cell r="O147">
            <v>188606</v>
          </cell>
          <cell r="P147">
            <v>204323</v>
          </cell>
          <cell r="Q147">
            <v>0</v>
          </cell>
          <cell r="R147">
            <v>0</v>
          </cell>
          <cell r="S147">
            <v>221350</v>
          </cell>
          <cell r="T147">
            <v>0</v>
          </cell>
          <cell r="U147">
            <v>0</v>
          </cell>
          <cell r="V147">
            <v>0</v>
          </cell>
          <cell r="W147">
            <v>1890.0900000000001</v>
          </cell>
          <cell r="X147">
            <v>1417.5674999999999</v>
          </cell>
          <cell r="Y147">
            <v>945.04500000000007</v>
          </cell>
        </row>
        <row r="148">
          <cell r="J148">
            <v>0</v>
          </cell>
          <cell r="L148">
            <v>108000</v>
          </cell>
          <cell r="M148">
            <v>66098</v>
          </cell>
          <cell r="N148">
            <v>174098</v>
          </cell>
          <cell r="O148">
            <v>188606</v>
          </cell>
          <cell r="P148">
            <v>204323</v>
          </cell>
          <cell r="Q148">
            <v>0</v>
          </cell>
          <cell r="R148">
            <v>0</v>
          </cell>
          <cell r="S148">
            <v>221350</v>
          </cell>
          <cell r="T148">
            <v>0</v>
          </cell>
          <cell r="U148">
            <v>0</v>
          </cell>
          <cell r="V148">
            <v>0</v>
          </cell>
          <cell r="W148">
            <v>1890.0900000000001</v>
          </cell>
          <cell r="X148">
            <v>1417.5674999999999</v>
          </cell>
          <cell r="Y148">
            <v>945.04500000000007</v>
          </cell>
        </row>
        <row r="149">
          <cell r="J149">
            <v>0</v>
          </cell>
          <cell r="L149">
            <v>108000</v>
          </cell>
          <cell r="M149">
            <v>66098</v>
          </cell>
          <cell r="N149">
            <v>174098</v>
          </cell>
          <cell r="O149">
            <v>188606</v>
          </cell>
          <cell r="P149">
            <v>204323</v>
          </cell>
          <cell r="Q149">
            <v>0</v>
          </cell>
          <cell r="R149">
            <v>0</v>
          </cell>
          <cell r="S149">
            <v>221350</v>
          </cell>
          <cell r="T149">
            <v>0</v>
          </cell>
          <cell r="U149">
            <v>0</v>
          </cell>
          <cell r="V149">
            <v>0</v>
          </cell>
          <cell r="W149">
            <v>1890.0900000000001</v>
          </cell>
          <cell r="X149">
            <v>1417.5674999999999</v>
          </cell>
          <cell r="Y149">
            <v>945.04500000000007</v>
          </cell>
        </row>
        <row r="150">
          <cell r="J150">
            <v>0</v>
          </cell>
          <cell r="L150">
            <v>108000</v>
          </cell>
          <cell r="M150">
            <v>66098</v>
          </cell>
          <cell r="N150">
            <v>174098</v>
          </cell>
          <cell r="O150">
            <v>188606</v>
          </cell>
          <cell r="P150">
            <v>204323</v>
          </cell>
          <cell r="Q150">
            <v>0</v>
          </cell>
          <cell r="R150">
            <v>0</v>
          </cell>
          <cell r="S150">
            <v>221350</v>
          </cell>
          <cell r="T150">
            <v>0</v>
          </cell>
          <cell r="U150">
            <v>0</v>
          </cell>
          <cell r="V150">
            <v>0</v>
          </cell>
          <cell r="W150">
            <v>1890.0900000000001</v>
          </cell>
          <cell r="X150">
            <v>1417.5674999999999</v>
          </cell>
          <cell r="Y150">
            <v>945.04500000000007</v>
          </cell>
        </row>
        <row r="151">
          <cell r="J151">
            <v>0</v>
          </cell>
          <cell r="L151">
            <v>108000</v>
          </cell>
          <cell r="M151">
            <v>66098</v>
          </cell>
          <cell r="N151">
            <v>174098</v>
          </cell>
          <cell r="O151">
            <v>188606</v>
          </cell>
          <cell r="P151">
            <v>204323</v>
          </cell>
          <cell r="Q151">
            <v>0</v>
          </cell>
          <cell r="R151">
            <v>0</v>
          </cell>
          <cell r="S151">
            <v>221350</v>
          </cell>
          <cell r="T151">
            <v>0</v>
          </cell>
          <cell r="U151">
            <v>0</v>
          </cell>
          <cell r="V151">
            <v>0</v>
          </cell>
          <cell r="W151">
            <v>1890.0900000000001</v>
          </cell>
          <cell r="X151">
            <v>1417.5674999999999</v>
          </cell>
          <cell r="Y151">
            <v>945.04500000000007</v>
          </cell>
        </row>
        <row r="152">
          <cell r="J152">
            <v>0</v>
          </cell>
          <cell r="L152">
            <v>108000</v>
          </cell>
          <cell r="M152">
            <v>66098</v>
          </cell>
          <cell r="N152">
            <v>174098</v>
          </cell>
          <cell r="O152">
            <v>188606</v>
          </cell>
          <cell r="P152">
            <v>204323</v>
          </cell>
          <cell r="Q152">
            <v>0</v>
          </cell>
          <cell r="R152">
            <v>0</v>
          </cell>
          <cell r="S152">
            <v>221350</v>
          </cell>
          <cell r="T152">
            <v>0</v>
          </cell>
          <cell r="U152">
            <v>0</v>
          </cell>
          <cell r="V152">
            <v>0</v>
          </cell>
          <cell r="W152">
            <v>1890.0900000000001</v>
          </cell>
          <cell r="X152">
            <v>1417.5674999999999</v>
          </cell>
          <cell r="Y152">
            <v>945.04500000000007</v>
          </cell>
        </row>
        <row r="153">
          <cell r="J153">
            <v>0</v>
          </cell>
          <cell r="L153">
            <v>108000</v>
          </cell>
          <cell r="M153">
            <v>66098</v>
          </cell>
          <cell r="N153">
            <v>174098</v>
          </cell>
          <cell r="O153">
            <v>188606</v>
          </cell>
          <cell r="P153">
            <v>204323</v>
          </cell>
          <cell r="Q153">
            <v>0</v>
          </cell>
          <cell r="R153">
            <v>0</v>
          </cell>
          <cell r="S153">
            <v>221350</v>
          </cell>
          <cell r="T153">
            <v>0</v>
          </cell>
          <cell r="U153">
            <v>0</v>
          </cell>
          <cell r="V153">
            <v>0</v>
          </cell>
          <cell r="W153">
            <v>1890.0900000000001</v>
          </cell>
          <cell r="X153">
            <v>1417.5674999999999</v>
          </cell>
          <cell r="Y153">
            <v>945.04500000000007</v>
          </cell>
        </row>
        <row r="154">
          <cell r="J154">
            <v>0</v>
          </cell>
          <cell r="L154">
            <v>108000</v>
          </cell>
          <cell r="M154">
            <v>66098</v>
          </cell>
          <cell r="N154">
            <v>174098</v>
          </cell>
          <cell r="O154">
            <v>188606</v>
          </cell>
          <cell r="P154">
            <v>204323</v>
          </cell>
          <cell r="Q154">
            <v>0</v>
          </cell>
          <cell r="R154">
            <v>0</v>
          </cell>
          <cell r="S154">
            <v>221350</v>
          </cell>
          <cell r="T154">
            <v>0</v>
          </cell>
          <cell r="U154">
            <v>0</v>
          </cell>
          <cell r="V154">
            <v>0</v>
          </cell>
          <cell r="W154">
            <v>1890.0900000000001</v>
          </cell>
          <cell r="X154">
            <v>1417.5674999999999</v>
          </cell>
          <cell r="Y154">
            <v>945.04500000000007</v>
          </cell>
        </row>
        <row r="155">
          <cell r="J155">
            <v>0</v>
          </cell>
          <cell r="L155">
            <v>108000</v>
          </cell>
          <cell r="M155">
            <v>66098</v>
          </cell>
          <cell r="N155">
            <v>174098</v>
          </cell>
          <cell r="O155">
            <v>188606</v>
          </cell>
          <cell r="P155">
            <v>204323</v>
          </cell>
          <cell r="Q155">
            <v>0</v>
          </cell>
          <cell r="R155">
            <v>0</v>
          </cell>
          <cell r="S155">
            <v>221350</v>
          </cell>
          <cell r="T155">
            <v>0</v>
          </cell>
          <cell r="U155">
            <v>0</v>
          </cell>
          <cell r="V155">
            <v>0</v>
          </cell>
          <cell r="W155">
            <v>1890.0900000000001</v>
          </cell>
          <cell r="X155">
            <v>1417.5674999999999</v>
          </cell>
          <cell r="Y155">
            <v>945.04500000000007</v>
          </cell>
        </row>
        <row r="156">
          <cell r="J156">
            <v>0</v>
          </cell>
          <cell r="L156">
            <v>108000</v>
          </cell>
          <cell r="M156">
            <v>66098</v>
          </cell>
          <cell r="N156">
            <v>174098</v>
          </cell>
          <cell r="O156">
            <v>188606</v>
          </cell>
          <cell r="P156">
            <v>204323</v>
          </cell>
          <cell r="Q156">
            <v>0</v>
          </cell>
          <cell r="R156">
            <v>0</v>
          </cell>
          <cell r="S156">
            <v>221350</v>
          </cell>
          <cell r="T156">
            <v>0</v>
          </cell>
          <cell r="U156">
            <v>0</v>
          </cell>
          <cell r="V156">
            <v>0</v>
          </cell>
          <cell r="W156">
            <v>1890.0900000000001</v>
          </cell>
          <cell r="X156">
            <v>1417.5674999999999</v>
          </cell>
          <cell r="Y156">
            <v>945.04500000000007</v>
          </cell>
        </row>
        <row r="157">
          <cell r="J157">
            <v>0</v>
          </cell>
          <cell r="L157">
            <v>108000</v>
          </cell>
          <cell r="M157">
            <v>66098</v>
          </cell>
          <cell r="N157">
            <v>174098</v>
          </cell>
          <cell r="O157">
            <v>188606</v>
          </cell>
          <cell r="P157">
            <v>204323</v>
          </cell>
          <cell r="Q157">
            <v>0</v>
          </cell>
          <cell r="R157">
            <v>0</v>
          </cell>
          <cell r="S157">
            <v>221350</v>
          </cell>
          <cell r="T157">
            <v>0</v>
          </cell>
          <cell r="U157">
            <v>0</v>
          </cell>
          <cell r="V157">
            <v>0</v>
          </cell>
          <cell r="W157">
            <v>1890.0900000000001</v>
          </cell>
          <cell r="X157">
            <v>1417.5674999999999</v>
          </cell>
          <cell r="Y157">
            <v>945.04500000000007</v>
          </cell>
        </row>
        <row r="158">
          <cell r="J158">
            <v>0</v>
          </cell>
          <cell r="L158">
            <v>108000</v>
          </cell>
          <cell r="M158">
            <v>66098</v>
          </cell>
          <cell r="N158">
            <v>174098</v>
          </cell>
          <cell r="O158">
            <v>188606</v>
          </cell>
          <cell r="P158">
            <v>204323</v>
          </cell>
          <cell r="Q158">
            <v>0</v>
          </cell>
          <cell r="R158">
            <v>0</v>
          </cell>
          <cell r="S158">
            <v>221350</v>
          </cell>
          <cell r="T158">
            <v>0</v>
          </cell>
          <cell r="U158">
            <v>0</v>
          </cell>
          <cell r="V158">
            <v>0</v>
          </cell>
          <cell r="W158">
            <v>1890.0900000000001</v>
          </cell>
          <cell r="X158">
            <v>1417.5674999999999</v>
          </cell>
          <cell r="Y158">
            <v>945.04500000000007</v>
          </cell>
        </row>
        <row r="159">
          <cell r="J159">
            <v>0</v>
          </cell>
          <cell r="L159">
            <v>108000</v>
          </cell>
          <cell r="M159">
            <v>66098</v>
          </cell>
          <cell r="N159">
            <v>174098</v>
          </cell>
          <cell r="O159">
            <v>188606</v>
          </cell>
          <cell r="P159">
            <v>204323</v>
          </cell>
          <cell r="Q159">
            <v>0</v>
          </cell>
          <cell r="R159">
            <v>0</v>
          </cell>
          <cell r="S159">
            <v>221350</v>
          </cell>
          <cell r="T159">
            <v>0</v>
          </cell>
          <cell r="U159">
            <v>0</v>
          </cell>
          <cell r="V159">
            <v>0</v>
          </cell>
          <cell r="W159">
            <v>1890.0900000000001</v>
          </cell>
          <cell r="X159">
            <v>1417.5674999999999</v>
          </cell>
          <cell r="Y159">
            <v>945.04500000000007</v>
          </cell>
        </row>
        <row r="160">
          <cell r="J160">
            <v>0</v>
          </cell>
          <cell r="L160">
            <v>108000</v>
          </cell>
          <cell r="M160">
            <v>66098</v>
          </cell>
          <cell r="N160">
            <v>174098</v>
          </cell>
          <cell r="O160">
            <v>188606</v>
          </cell>
          <cell r="P160">
            <v>204323</v>
          </cell>
          <cell r="Q160">
            <v>0</v>
          </cell>
          <cell r="R160">
            <v>0</v>
          </cell>
          <cell r="S160">
            <v>221350</v>
          </cell>
          <cell r="T160">
            <v>0</v>
          </cell>
          <cell r="U160">
            <v>0</v>
          </cell>
          <cell r="V160">
            <v>0</v>
          </cell>
          <cell r="W160">
            <v>1890.0900000000001</v>
          </cell>
          <cell r="X160">
            <v>1417.5674999999999</v>
          </cell>
          <cell r="Y160">
            <v>945.04500000000007</v>
          </cell>
        </row>
        <row r="161">
          <cell r="J161">
            <v>0</v>
          </cell>
          <cell r="L161">
            <v>108000</v>
          </cell>
          <cell r="M161">
            <v>66098</v>
          </cell>
          <cell r="N161">
            <v>174098</v>
          </cell>
          <cell r="O161">
            <v>188606</v>
          </cell>
          <cell r="P161">
            <v>204323</v>
          </cell>
          <cell r="Q161">
            <v>0</v>
          </cell>
          <cell r="R161">
            <v>0</v>
          </cell>
          <cell r="S161">
            <v>221350</v>
          </cell>
          <cell r="T161">
            <v>0</v>
          </cell>
          <cell r="U161">
            <v>0</v>
          </cell>
          <cell r="V161">
            <v>0</v>
          </cell>
          <cell r="W161">
            <v>1890.0900000000001</v>
          </cell>
          <cell r="X161">
            <v>1417.5674999999999</v>
          </cell>
          <cell r="Y161">
            <v>945.04500000000007</v>
          </cell>
        </row>
        <row r="162">
          <cell r="J162">
            <v>0</v>
          </cell>
          <cell r="L162">
            <v>108000</v>
          </cell>
          <cell r="M162">
            <v>66098</v>
          </cell>
          <cell r="N162">
            <v>174098</v>
          </cell>
          <cell r="O162">
            <v>188606</v>
          </cell>
          <cell r="P162">
            <v>204323</v>
          </cell>
          <cell r="Q162">
            <v>0</v>
          </cell>
          <cell r="R162">
            <v>0</v>
          </cell>
          <cell r="S162">
            <v>221350</v>
          </cell>
          <cell r="T162">
            <v>0</v>
          </cell>
          <cell r="U162">
            <v>0</v>
          </cell>
          <cell r="V162">
            <v>0</v>
          </cell>
          <cell r="W162">
            <v>1890.0900000000001</v>
          </cell>
          <cell r="X162">
            <v>1417.5674999999999</v>
          </cell>
          <cell r="Y162">
            <v>945.04500000000007</v>
          </cell>
        </row>
        <row r="163">
          <cell r="J163">
            <v>0</v>
          </cell>
          <cell r="L163">
            <v>108000</v>
          </cell>
          <cell r="M163">
            <v>66098</v>
          </cell>
          <cell r="N163">
            <v>174098</v>
          </cell>
          <cell r="O163">
            <v>188606</v>
          </cell>
          <cell r="P163">
            <v>204323</v>
          </cell>
          <cell r="Q163">
            <v>0</v>
          </cell>
          <cell r="R163">
            <v>0</v>
          </cell>
          <cell r="S163">
            <v>221350</v>
          </cell>
          <cell r="T163">
            <v>0</v>
          </cell>
          <cell r="U163">
            <v>0</v>
          </cell>
          <cell r="V163">
            <v>0</v>
          </cell>
          <cell r="W163">
            <v>1890.0900000000001</v>
          </cell>
          <cell r="X163">
            <v>1417.5674999999999</v>
          </cell>
          <cell r="Y163">
            <v>945.04500000000007</v>
          </cell>
        </row>
        <row r="164">
          <cell r="J164">
            <v>0</v>
          </cell>
          <cell r="L164">
            <v>108000</v>
          </cell>
          <cell r="M164">
            <v>66098</v>
          </cell>
          <cell r="N164">
            <v>174098</v>
          </cell>
          <cell r="O164">
            <v>188606</v>
          </cell>
          <cell r="P164">
            <v>204323</v>
          </cell>
          <cell r="Q164">
            <v>0</v>
          </cell>
          <cell r="R164">
            <v>0</v>
          </cell>
          <cell r="S164">
            <v>221350</v>
          </cell>
          <cell r="T164">
            <v>0</v>
          </cell>
          <cell r="U164">
            <v>0</v>
          </cell>
          <cell r="V164">
            <v>0</v>
          </cell>
          <cell r="W164">
            <v>1890.0900000000001</v>
          </cell>
          <cell r="X164">
            <v>1417.5674999999999</v>
          </cell>
          <cell r="Y164">
            <v>945.04500000000007</v>
          </cell>
        </row>
        <row r="165">
          <cell r="J165">
            <v>0</v>
          </cell>
          <cell r="L165">
            <v>108000</v>
          </cell>
          <cell r="M165">
            <v>66098</v>
          </cell>
          <cell r="N165">
            <v>174098</v>
          </cell>
          <cell r="O165">
            <v>188606</v>
          </cell>
          <cell r="P165">
            <v>204323</v>
          </cell>
          <cell r="Q165">
            <v>0</v>
          </cell>
          <cell r="R165">
            <v>0</v>
          </cell>
          <cell r="S165">
            <v>221350</v>
          </cell>
          <cell r="T165">
            <v>0</v>
          </cell>
          <cell r="U165">
            <v>0</v>
          </cell>
          <cell r="V165">
            <v>0</v>
          </cell>
          <cell r="W165">
            <v>1890.0900000000001</v>
          </cell>
          <cell r="X165">
            <v>1417.5674999999999</v>
          </cell>
          <cell r="Y165">
            <v>945.04500000000007</v>
          </cell>
        </row>
        <row r="166">
          <cell r="J166">
            <v>0</v>
          </cell>
          <cell r="L166">
            <v>108000</v>
          </cell>
          <cell r="M166">
            <v>66098</v>
          </cell>
          <cell r="N166">
            <v>174098</v>
          </cell>
          <cell r="O166">
            <v>188606</v>
          </cell>
          <cell r="P166">
            <v>204323</v>
          </cell>
          <cell r="Q166">
            <v>0</v>
          </cell>
          <cell r="R166">
            <v>0</v>
          </cell>
          <cell r="S166">
            <v>221350</v>
          </cell>
          <cell r="T166">
            <v>0</v>
          </cell>
          <cell r="U166">
            <v>0</v>
          </cell>
          <cell r="V166">
            <v>0</v>
          </cell>
          <cell r="W166">
            <v>1890.0900000000001</v>
          </cell>
          <cell r="X166">
            <v>1417.5674999999999</v>
          </cell>
          <cell r="Y166">
            <v>945.04500000000007</v>
          </cell>
        </row>
        <row r="167">
          <cell r="J167">
            <v>0</v>
          </cell>
          <cell r="L167">
            <v>108000</v>
          </cell>
          <cell r="M167">
            <v>66098</v>
          </cell>
          <cell r="N167">
            <v>174098</v>
          </cell>
          <cell r="O167">
            <v>188606</v>
          </cell>
          <cell r="P167">
            <v>204323</v>
          </cell>
          <cell r="Q167">
            <v>0</v>
          </cell>
          <cell r="R167">
            <v>0</v>
          </cell>
          <cell r="S167">
            <v>221350</v>
          </cell>
          <cell r="T167">
            <v>0</v>
          </cell>
          <cell r="U167">
            <v>0</v>
          </cell>
          <cell r="V167">
            <v>0</v>
          </cell>
          <cell r="W167">
            <v>1890.0900000000001</v>
          </cell>
          <cell r="X167">
            <v>1417.5674999999999</v>
          </cell>
          <cell r="Y167">
            <v>945.04500000000007</v>
          </cell>
        </row>
        <row r="168">
          <cell r="J168">
            <v>0</v>
          </cell>
          <cell r="L168">
            <v>108000</v>
          </cell>
          <cell r="M168">
            <v>66098</v>
          </cell>
          <cell r="N168">
            <v>174098</v>
          </cell>
          <cell r="O168">
            <v>188606</v>
          </cell>
          <cell r="P168">
            <v>204323</v>
          </cell>
          <cell r="Q168">
            <v>0</v>
          </cell>
          <cell r="R168">
            <v>0</v>
          </cell>
          <cell r="S168">
            <v>221350</v>
          </cell>
          <cell r="T168">
            <v>0</v>
          </cell>
          <cell r="U168">
            <v>0</v>
          </cell>
          <cell r="V168">
            <v>0</v>
          </cell>
          <cell r="W168">
            <v>1890.0900000000001</v>
          </cell>
          <cell r="X168">
            <v>1417.5674999999999</v>
          </cell>
          <cell r="Y168">
            <v>945.04500000000007</v>
          </cell>
        </row>
        <row r="169">
          <cell r="J169">
            <v>0</v>
          </cell>
          <cell r="L169">
            <v>108000</v>
          </cell>
          <cell r="M169">
            <v>66098</v>
          </cell>
          <cell r="N169">
            <v>174098</v>
          </cell>
          <cell r="O169">
            <v>188606</v>
          </cell>
          <cell r="P169">
            <v>204323</v>
          </cell>
          <cell r="Q169">
            <v>0</v>
          </cell>
          <cell r="R169">
            <v>0</v>
          </cell>
          <cell r="S169">
            <v>221350</v>
          </cell>
          <cell r="T169">
            <v>0</v>
          </cell>
          <cell r="U169">
            <v>0</v>
          </cell>
          <cell r="V169">
            <v>0</v>
          </cell>
          <cell r="W169">
            <v>1890.0900000000001</v>
          </cell>
          <cell r="X169">
            <v>1417.5674999999999</v>
          </cell>
          <cell r="Y169">
            <v>945.04500000000007</v>
          </cell>
        </row>
        <row r="170">
          <cell r="J170">
            <v>0</v>
          </cell>
          <cell r="L170">
            <v>108000</v>
          </cell>
          <cell r="M170">
            <v>66098</v>
          </cell>
          <cell r="N170">
            <v>174098</v>
          </cell>
          <cell r="O170">
            <v>188606</v>
          </cell>
          <cell r="P170">
            <v>204323</v>
          </cell>
          <cell r="Q170">
            <v>0</v>
          </cell>
          <cell r="R170">
            <v>0</v>
          </cell>
          <cell r="S170">
            <v>221350</v>
          </cell>
          <cell r="T170">
            <v>0</v>
          </cell>
          <cell r="U170">
            <v>0</v>
          </cell>
          <cell r="V170">
            <v>0</v>
          </cell>
          <cell r="W170">
            <v>1890.0900000000001</v>
          </cell>
          <cell r="X170">
            <v>1417.5674999999999</v>
          </cell>
          <cell r="Y170">
            <v>945.04500000000007</v>
          </cell>
        </row>
        <row r="171">
          <cell r="J171">
            <v>0</v>
          </cell>
          <cell r="L171">
            <v>108000</v>
          </cell>
          <cell r="M171">
            <v>66098</v>
          </cell>
          <cell r="N171">
            <v>174098</v>
          </cell>
          <cell r="O171">
            <v>188606</v>
          </cell>
          <cell r="P171">
            <v>204323</v>
          </cell>
          <cell r="Q171">
            <v>0</v>
          </cell>
          <cell r="R171">
            <v>0</v>
          </cell>
          <cell r="S171">
            <v>221350</v>
          </cell>
          <cell r="T171">
            <v>0</v>
          </cell>
          <cell r="U171">
            <v>0</v>
          </cell>
          <cell r="V171">
            <v>0</v>
          </cell>
          <cell r="W171">
            <v>1890.0900000000001</v>
          </cell>
          <cell r="X171">
            <v>1417.5674999999999</v>
          </cell>
          <cell r="Y171">
            <v>945.04500000000007</v>
          </cell>
        </row>
        <row r="172">
          <cell r="J172">
            <v>0</v>
          </cell>
          <cell r="L172">
            <v>108000</v>
          </cell>
          <cell r="M172">
            <v>66098</v>
          </cell>
          <cell r="N172">
            <v>174098</v>
          </cell>
          <cell r="O172">
            <v>188606</v>
          </cell>
          <cell r="P172">
            <v>204323</v>
          </cell>
          <cell r="Q172">
            <v>0</v>
          </cell>
          <cell r="R172">
            <v>0</v>
          </cell>
          <cell r="S172">
            <v>221350</v>
          </cell>
          <cell r="T172">
            <v>0</v>
          </cell>
          <cell r="U172">
            <v>0</v>
          </cell>
          <cell r="V172">
            <v>0</v>
          </cell>
          <cell r="W172">
            <v>1890.0900000000001</v>
          </cell>
          <cell r="X172">
            <v>1417.5674999999999</v>
          </cell>
          <cell r="Y172">
            <v>945.04500000000007</v>
          </cell>
        </row>
        <row r="173">
          <cell r="J173">
            <v>0</v>
          </cell>
          <cell r="L173">
            <v>108000</v>
          </cell>
          <cell r="M173">
            <v>66098</v>
          </cell>
          <cell r="N173">
            <v>174098</v>
          </cell>
          <cell r="O173">
            <v>188606</v>
          </cell>
          <cell r="P173">
            <v>204323</v>
          </cell>
          <cell r="Q173">
            <v>0</v>
          </cell>
          <cell r="R173">
            <v>0</v>
          </cell>
          <cell r="S173">
            <v>221350</v>
          </cell>
          <cell r="T173">
            <v>0</v>
          </cell>
          <cell r="U173">
            <v>0</v>
          </cell>
          <cell r="V173">
            <v>0</v>
          </cell>
          <cell r="W173">
            <v>1890.0900000000001</v>
          </cell>
          <cell r="X173">
            <v>1417.5674999999999</v>
          </cell>
          <cell r="Y173">
            <v>945.04500000000007</v>
          </cell>
        </row>
        <row r="174">
          <cell r="J174">
            <v>0</v>
          </cell>
          <cell r="L174">
            <v>108000</v>
          </cell>
          <cell r="M174">
            <v>66098</v>
          </cell>
          <cell r="N174">
            <v>174098</v>
          </cell>
          <cell r="O174">
            <v>188606</v>
          </cell>
          <cell r="P174">
            <v>204323</v>
          </cell>
          <cell r="Q174">
            <v>0</v>
          </cell>
          <cell r="R174">
            <v>0</v>
          </cell>
          <cell r="S174">
            <v>221350</v>
          </cell>
          <cell r="T174">
            <v>0</v>
          </cell>
          <cell r="U174">
            <v>0</v>
          </cell>
          <cell r="V174">
            <v>0</v>
          </cell>
          <cell r="W174">
            <v>1890.0900000000001</v>
          </cell>
          <cell r="X174">
            <v>1417.5674999999999</v>
          </cell>
          <cell r="Y174">
            <v>945.04500000000007</v>
          </cell>
        </row>
        <row r="175">
          <cell r="J175">
            <v>0</v>
          </cell>
          <cell r="L175">
            <v>108000</v>
          </cell>
          <cell r="M175">
            <v>66098</v>
          </cell>
          <cell r="N175">
            <v>174098</v>
          </cell>
          <cell r="O175">
            <v>188606</v>
          </cell>
          <cell r="P175">
            <v>204323</v>
          </cell>
          <cell r="Q175">
            <v>0</v>
          </cell>
          <cell r="R175">
            <v>0</v>
          </cell>
          <cell r="S175">
            <v>221350</v>
          </cell>
          <cell r="T175">
            <v>0</v>
          </cell>
          <cell r="U175">
            <v>0</v>
          </cell>
          <cell r="V175">
            <v>0</v>
          </cell>
          <cell r="W175">
            <v>1890.0900000000001</v>
          </cell>
          <cell r="X175">
            <v>1417.5674999999999</v>
          </cell>
          <cell r="Y175">
            <v>945.04500000000007</v>
          </cell>
        </row>
        <row r="176">
          <cell r="J176">
            <v>0</v>
          </cell>
          <cell r="L176">
            <v>108000</v>
          </cell>
          <cell r="M176">
            <v>66098</v>
          </cell>
          <cell r="N176">
            <v>174098</v>
          </cell>
          <cell r="O176">
            <v>188606</v>
          </cell>
          <cell r="P176">
            <v>204323</v>
          </cell>
          <cell r="Q176">
            <v>0</v>
          </cell>
          <cell r="R176">
            <v>0</v>
          </cell>
          <cell r="S176">
            <v>221350</v>
          </cell>
          <cell r="T176">
            <v>0</v>
          </cell>
          <cell r="U176">
            <v>0</v>
          </cell>
          <cell r="V176">
            <v>0</v>
          </cell>
          <cell r="W176">
            <v>1890.0900000000001</v>
          </cell>
          <cell r="X176">
            <v>1417.5674999999999</v>
          </cell>
          <cell r="Y176">
            <v>945.04500000000007</v>
          </cell>
        </row>
        <row r="177">
          <cell r="J177">
            <v>0</v>
          </cell>
          <cell r="L177">
            <v>108000</v>
          </cell>
          <cell r="M177">
            <v>66098</v>
          </cell>
          <cell r="N177">
            <v>174098</v>
          </cell>
          <cell r="O177">
            <v>188606</v>
          </cell>
          <cell r="P177">
            <v>204323</v>
          </cell>
          <cell r="Q177">
            <v>0</v>
          </cell>
          <cell r="R177">
            <v>0</v>
          </cell>
          <cell r="S177">
            <v>221350</v>
          </cell>
          <cell r="T177">
            <v>0</v>
          </cell>
          <cell r="U177">
            <v>0</v>
          </cell>
          <cell r="V177">
            <v>0</v>
          </cell>
          <cell r="W177">
            <v>1890.0900000000001</v>
          </cell>
          <cell r="X177">
            <v>1417.5674999999999</v>
          </cell>
          <cell r="Y177">
            <v>945.04500000000007</v>
          </cell>
        </row>
        <row r="178">
          <cell r="J178">
            <v>0</v>
          </cell>
          <cell r="L178">
            <v>108000</v>
          </cell>
          <cell r="M178">
            <v>66098</v>
          </cell>
          <cell r="N178">
            <v>174098</v>
          </cell>
          <cell r="O178">
            <v>188606</v>
          </cell>
          <cell r="P178">
            <v>204323</v>
          </cell>
          <cell r="Q178">
            <v>0</v>
          </cell>
          <cell r="R178">
            <v>0</v>
          </cell>
          <cell r="S178">
            <v>221350</v>
          </cell>
          <cell r="T178">
            <v>0</v>
          </cell>
          <cell r="U178">
            <v>0</v>
          </cell>
          <cell r="V178">
            <v>0</v>
          </cell>
          <cell r="W178">
            <v>1890.0900000000001</v>
          </cell>
          <cell r="X178">
            <v>1417.5674999999999</v>
          </cell>
          <cell r="Y178">
            <v>945.04500000000007</v>
          </cell>
        </row>
        <row r="179">
          <cell r="J179">
            <v>0</v>
          </cell>
          <cell r="L179">
            <v>108000</v>
          </cell>
          <cell r="M179">
            <v>66098</v>
          </cell>
          <cell r="N179">
            <v>174098</v>
          </cell>
          <cell r="O179">
            <v>188606</v>
          </cell>
          <cell r="P179">
            <v>204323</v>
          </cell>
          <cell r="Q179">
            <v>0</v>
          </cell>
          <cell r="R179">
            <v>0</v>
          </cell>
          <cell r="S179">
            <v>221350</v>
          </cell>
          <cell r="T179">
            <v>0</v>
          </cell>
          <cell r="U179">
            <v>0</v>
          </cell>
          <cell r="V179">
            <v>0</v>
          </cell>
          <cell r="W179">
            <v>1890.0900000000001</v>
          </cell>
          <cell r="X179">
            <v>1417.5674999999999</v>
          </cell>
          <cell r="Y179">
            <v>945.04500000000007</v>
          </cell>
        </row>
        <row r="180">
          <cell r="J180">
            <v>0</v>
          </cell>
          <cell r="L180">
            <v>108000</v>
          </cell>
          <cell r="M180">
            <v>66098</v>
          </cell>
          <cell r="N180">
            <v>174098</v>
          </cell>
          <cell r="O180">
            <v>188606</v>
          </cell>
          <cell r="P180">
            <v>204323</v>
          </cell>
          <cell r="Q180">
            <v>0</v>
          </cell>
          <cell r="R180">
            <v>0</v>
          </cell>
          <cell r="S180">
            <v>221350</v>
          </cell>
          <cell r="T180">
            <v>0</v>
          </cell>
          <cell r="U180">
            <v>0</v>
          </cell>
          <cell r="V180">
            <v>0</v>
          </cell>
          <cell r="W180">
            <v>1890.0900000000001</v>
          </cell>
          <cell r="X180">
            <v>1417.5674999999999</v>
          </cell>
          <cell r="Y180">
            <v>945.04500000000007</v>
          </cell>
        </row>
        <row r="181">
          <cell r="J181">
            <v>0</v>
          </cell>
          <cell r="L181">
            <v>108000</v>
          </cell>
          <cell r="M181">
            <v>66098</v>
          </cell>
          <cell r="N181">
            <v>174098</v>
          </cell>
          <cell r="O181">
            <v>188606</v>
          </cell>
          <cell r="P181">
            <v>204323</v>
          </cell>
          <cell r="Q181">
            <v>0</v>
          </cell>
          <cell r="R181">
            <v>0</v>
          </cell>
          <cell r="S181">
            <v>221350</v>
          </cell>
          <cell r="T181">
            <v>0</v>
          </cell>
          <cell r="U181">
            <v>0</v>
          </cell>
          <cell r="V181">
            <v>0</v>
          </cell>
          <cell r="W181">
            <v>1890.0900000000001</v>
          </cell>
          <cell r="X181">
            <v>1417.5674999999999</v>
          </cell>
          <cell r="Y181">
            <v>945.04500000000007</v>
          </cell>
        </row>
        <row r="182">
          <cell r="J182">
            <v>0</v>
          </cell>
          <cell r="L182">
            <v>108000</v>
          </cell>
          <cell r="M182">
            <v>66098</v>
          </cell>
          <cell r="N182">
            <v>174098</v>
          </cell>
          <cell r="O182">
            <v>188606</v>
          </cell>
          <cell r="P182">
            <v>204323</v>
          </cell>
          <cell r="Q182">
            <v>0</v>
          </cell>
          <cell r="R182">
            <v>0</v>
          </cell>
          <cell r="S182">
            <v>221350</v>
          </cell>
          <cell r="T182">
            <v>0</v>
          </cell>
          <cell r="U182">
            <v>0</v>
          </cell>
          <cell r="V182">
            <v>0</v>
          </cell>
          <cell r="W182">
            <v>1890.0900000000001</v>
          </cell>
          <cell r="X182">
            <v>1417.5674999999999</v>
          </cell>
          <cell r="Y182">
            <v>945.04500000000007</v>
          </cell>
        </row>
        <row r="183">
          <cell r="J183">
            <v>0</v>
          </cell>
          <cell r="L183">
            <v>108000</v>
          </cell>
          <cell r="M183">
            <v>66098</v>
          </cell>
          <cell r="N183">
            <v>174098</v>
          </cell>
          <cell r="O183">
            <v>188606</v>
          </cell>
          <cell r="P183">
            <v>204323</v>
          </cell>
          <cell r="Q183">
            <v>0</v>
          </cell>
          <cell r="R183">
            <v>0</v>
          </cell>
          <cell r="S183">
            <v>221350</v>
          </cell>
          <cell r="T183">
            <v>0</v>
          </cell>
          <cell r="U183">
            <v>0</v>
          </cell>
          <cell r="V183">
            <v>0</v>
          </cell>
          <cell r="W183">
            <v>1890.0900000000001</v>
          </cell>
          <cell r="X183">
            <v>1417.5674999999999</v>
          </cell>
          <cell r="Y183">
            <v>945.04500000000007</v>
          </cell>
        </row>
        <row r="184">
          <cell r="J184">
            <v>0</v>
          </cell>
          <cell r="L184">
            <v>108000</v>
          </cell>
          <cell r="M184">
            <v>66098</v>
          </cell>
          <cell r="N184">
            <v>174098</v>
          </cell>
          <cell r="O184">
            <v>188606</v>
          </cell>
          <cell r="P184">
            <v>204323</v>
          </cell>
          <cell r="Q184">
            <v>0</v>
          </cell>
          <cell r="R184">
            <v>0</v>
          </cell>
          <cell r="S184">
            <v>221350</v>
          </cell>
          <cell r="T184">
            <v>0</v>
          </cell>
          <cell r="U184">
            <v>0</v>
          </cell>
          <cell r="V184">
            <v>0</v>
          </cell>
          <cell r="W184">
            <v>1890.0900000000001</v>
          </cell>
          <cell r="X184">
            <v>1417.5674999999999</v>
          </cell>
          <cell r="Y184">
            <v>945.04500000000007</v>
          </cell>
        </row>
        <row r="185">
          <cell r="J185">
            <v>0</v>
          </cell>
          <cell r="L185">
            <v>108000</v>
          </cell>
          <cell r="M185">
            <v>66098</v>
          </cell>
          <cell r="N185">
            <v>174098</v>
          </cell>
          <cell r="O185">
            <v>188606</v>
          </cell>
          <cell r="P185">
            <v>204323</v>
          </cell>
          <cell r="Q185">
            <v>0</v>
          </cell>
          <cell r="R185">
            <v>0</v>
          </cell>
          <cell r="S185">
            <v>221350</v>
          </cell>
          <cell r="T185">
            <v>0</v>
          </cell>
          <cell r="U185">
            <v>0</v>
          </cell>
          <cell r="V185">
            <v>0</v>
          </cell>
          <cell r="W185">
            <v>1890.0900000000001</v>
          </cell>
          <cell r="X185">
            <v>1417.5674999999999</v>
          </cell>
          <cell r="Y185">
            <v>945.04500000000007</v>
          </cell>
        </row>
        <row r="186">
          <cell r="J186">
            <v>0</v>
          </cell>
          <cell r="L186">
            <v>108000</v>
          </cell>
          <cell r="M186">
            <v>66098</v>
          </cell>
          <cell r="N186">
            <v>174098</v>
          </cell>
          <cell r="O186">
            <v>188606</v>
          </cell>
          <cell r="P186">
            <v>204323</v>
          </cell>
          <cell r="Q186">
            <v>0</v>
          </cell>
          <cell r="R186">
            <v>0</v>
          </cell>
          <cell r="S186">
            <v>221350</v>
          </cell>
          <cell r="T186">
            <v>0</v>
          </cell>
          <cell r="U186">
            <v>0</v>
          </cell>
          <cell r="V186">
            <v>0</v>
          </cell>
          <cell r="W186">
            <v>1890.0900000000001</v>
          </cell>
          <cell r="X186">
            <v>1417.5674999999999</v>
          </cell>
          <cell r="Y186">
            <v>945.04500000000007</v>
          </cell>
        </row>
        <row r="187">
          <cell r="J187">
            <v>0</v>
          </cell>
          <cell r="L187">
            <v>108000</v>
          </cell>
          <cell r="M187">
            <v>66098</v>
          </cell>
          <cell r="N187">
            <v>174098</v>
          </cell>
          <cell r="O187">
            <v>188606</v>
          </cell>
          <cell r="P187">
            <v>204323</v>
          </cell>
          <cell r="Q187">
            <v>0</v>
          </cell>
          <cell r="R187">
            <v>0</v>
          </cell>
          <cell r="S187">
            <v>221350</v>
          </cell>
          <cell r="T187">
            <v>0</v>
          </cell>
          <cell r="U187">
            <v>0</v>
          </cell>
          <cell r="V187">
            <v>0</v>
          </cell>
          <cell r="W187">
            <v>1890.0900000000001</v>
          </cell>
          <cell r="X187">
            <v>1417.5674999999999</v>
          </cell>
          <cell r="Y187">
            <v>945.04500000000007</v>
          </cell>
        </row>
        <row r="188">
          <cell r="J188">
            <v>0</v>
          </cell>
          <cell r="L188">
            <v>108000</v>
          </cell>
          <cell r="M188">
            <v>66098</v>
          </cell>
          <cell r="N188">
            <v>174098</v>
          </cell>
          <cell r="O188">
            <v>188606</v>
          </cell>
          <cell r="P188">
            <v>204323</v>
          </cell>
          <cell r="Q188">
            <v>0</v>
          </cell>
          <cell r="R188">
            <v>0</v>
          </cell>
          <cell r="S188">
            <v>221350</v>
          </cell>
          <cell r="T188">
            <v>0</v>
          </cell>
          <cell r="U188">
            <v>0</v>
          </cell>
          <cell r="V188">
            <v>0</v>
          </cell>
          <cell r="W188">
            <v>1890.0900000000001</v>
          </cell>
          <cell r="X188">
            <v>1417.5674999999999</v>
          </cell>
          <cell r="Y188">
            <v>945.04500000000007</v>
          </cell>
        </row>
        <row r="189">
          <cell r="J189">
            <v>0</v>
          </cell>
          <cell r="L189">
            <v>108000</v>
          </cell>
          <cell r="M189">
            <v>66098</v>
          </cell>
          <cell r="N189">
            <v>174098</v>
          </cell>
          <cell r="O189">
            <v>188606</v>
          </cell>
          <cell r="P189">
            <v>204323</v>
          </cell>
          <cell r="Q189">
            <v>0</v>
          </cell>
          <cell r="R189">
            <v>0</v>
          </cell>
          <cell r="S189">
            <v>221350</v>
          </cell>
          <cell r="T189">
            <v>0</v>
          </cell>
          <cell r="U189">
            <v>0</v>
          </cell>
          <cell r="V189">
            <v>0</v>
          </cell>
          <cell r="W189">
            <v>1890.0900000000001</v>
          </cell>
          <cell r="X189">
            <v>1417.5674999999999</v>
          </cell>
          <cell r="Y189">
            <v>945.04500000000007</v>
          </cell>
        </row>
        <row r="190">
          <cell r="J190">
            <v>0</v>
          </cell>
          <cell r="L190">
            <v>108000</v>
          </cell>
          <cell r="M190">
            <v>66098</v>
          </cell>
          <cell r="N190">
            <v>174098</v>
          </cell>
          <cell r="O190">
            <v>188606</v>
          </cell>
          <cell r="P190">
            <v>204323</v>
          </cell>
          <cell r="Q190">
            <v>0</v>
          </cell>
          <cell r="R190">
            <v>0</v>
          </cell>
          <cell r="S190">
            <v>221350</v>
          </cell>
          <cell r="T190">
            <v>0</v>
          </cell>
          <cell r="U190">
            <v>0</v>
          </cell>
          <cell r="V190">
            <v>0</v>
          </cell>
          <cell r="W190">
            <v>1890.0900000000001</v>
          </cell>
          <cell r="X190">
            <v>1417.5674999999999</v>
          </cell>
          <cell r="Y190">
            <v>945.04500000000007</v>
          </cell>
        </row>
        <row r="191">
          <cell r="J191">
            <v>0</v>
          </cell>
          <cell r="L191">
            <v>108000</v>
          </cell>
          <cell r="M191">
            <v>66098</v>
          </cell>
          <cell r="N191">
            <v>174098</v>
          </cell>
          <cell r="O191">
            <v>188606</v>
          </cell>
          <cell r="P191">
            <v>204323</v>
          </cell>
          <cell r="Q191">
            <v>0</v>
          </cell>
          <cell r="R191">
            <v>0</v>
          </cell>
          <cell r="S191">
            <v>221350</v>
          </cell>
          <cell r="T191">
            <v>0</v>
          </cell>
          <cell r="U191">
            <v>0</v>
          </cell>
          <cell r="V191">
            <v>0</v>
          </cell>
          <cell r="W191">
            <v>1890.0900000000001</v>
          </cell>
          <cell r="X191">
            <v>1417.5674999999999</v>
          </cell>
          <cell r="Y191">
            <v>945.04500000000007</v>
          </cell>
        </row>
        <row r="192">
          <cell r="J192">
            <v>0</v>
          </cell>
          <cell r="L192">
            <v>108000</v>
          </cell>
          <cell r="M192">
            <v>66098</v>
          </cell>
          <cell r="N192">
            <v>174098</v>
          </cell>
          <cell r="O192">
            <v>188606</v>
          </cell>
          <cell r="P192">
            <v>204323</v>
          </cell>
          <cell r="Q192">
            <v>0</v>
          </cell>
          <cell r="R192">
            <v>0</v>
          </cell>
          <cell r="S192">
            <v>221350</v>
          </cell>
          <cell r="T192">
            <v>0</v>
          </cell>
          <cell r="U192">
            <v>0</v>
          </cell>
          <cell r="V192">
            <v>0</v>
          </cell>
          <cell r="W192">
            <v>1890.0900000000001</v>
          </cell>
          <cell r="X192">
            <v>1417.5674999999999</v>
          </cell>
          <cell r="Y192">
            <v>945.04500000000007</v>
          </cell>
        </row>
        <row r="193">
          <cell r="J193">
            <v>0</v>
          </cell>
          <cell r="L193">
            <v>108000</v>
          </cell>
          <cell r="M193">
            <v>66098</v>
          </cell>
          <cell r="N193">
            <v>174098</v>
          </cell>
          <cell r="O193">
            <v>188606</v>
          </cell>
          <cell r="P193">
            <v>204323</v>
          </cell>
          <cell r="Q193">
            <v>0</v>
          </cell>
          <cell r="R193">
            <v>0</v>
          </cell>
          <cell r="S193">
            <v>221350</v>
          </cell>
          <cell r="T193">
            <v>0</v>
          </cell>
          <cell r="U193">
            <v>0</v>
          </cell>
          <cell r="V193">
            <v>0</v>
          </cell>
          <cell r="W193">
            <v>1890.0900000000001</v>
          </cell>
          <cell r="X193">
            <v>1417.5674999999999</v>
          </cell>
          <cell r="Y193">
            <v>945.04500000000007</v>
          </cell>
        </row>
        <row r="194">
          <cell r="J194">
            <v>0</v>
          </cell>
          <cell r="L194">
            <v>108000</v>
          </cell>
          <cell r="M194">
            <v>66098</v>
          </cell>
          <cell r="N194">
            <v>174098</v>
          </cell>
          <cell r="O194">
            <v>188606</v>
          </cell>
          <cell r="P194">
            <v>204323</v>
          </cell>
          <cell r="Q194">
            <v>0</v>
          </cell>
          <cell r="R194">
            <v>0</v>
          </cell>
          <cell r="S194">
            <v>221350</v>
          </cell>
          <cell r="T194">
            <v>0</v>
          </cell>
          <cell r="U194">
            <v>0</v>
          </cell>
          <cell r="V194">
            <v>0</v>
          </cell>
          <cell r="W194">
            <v>1890.0900000000001</v>
          </cell>
          <cell r="X194">
            <v>1417.5674999999999</v>
          </cell>
          <cell r="Y194">
            <v>945.04500000000007</v>
          </cell>
        </row>
        <row r="195">
          <cell r="J195">
            <v>0</v>
          </cell>
          <cell r="L195">
            <v>108000</v>
          </cell>
          <cell r="M195">
            <v>66098</v>
          </cell>
          <cell r="N195">
            <v>174098</v>
          </cell>
          <cell r="O195">
            <v>188606</v>
          </cell>
          <cell r="P195">
            <v>204323</v>
          </cell>
          <cell r="Q195">
            <v>0</v>
          </cell>
          <cell r="R195">
            <v>0</v>
          </cell>
          <cell r="S195">
            <v>221350</v>
          </cell>
          <cell r="T195">
            <v>0</v>
          </cell>
          <cell r="U195">
            <v>0</v>
          </cell>
          <cell r="V195">
            <v>0</v>
          </cell>
          <cell r="W195">
            <v>1890.0900000000001</v>
          </cell>
          <cell r="X195">
            <v>1417.5674999999999</v>
          </cell>
          <cell r="Y195">
            <v>945.04500000000007</v>
          </cell>
        </row>
        <row r="196">
          <cell r="J196">
            <v>0</v>
          </cell>
          <cell r="L196">
            <v>108000</v>
          </cell>
          <cell r="M196">
            <v>66098</v>
          </cell>
          <cell r="N196">
            <v>174098</v>
          </cell>
          <cell r="O196">
            <v>188606</v>
          </cell>
          <cell r="P196">
            <v>204323</v>
          </cell>
          <cell r="Q196">
            <v>0</v>
          </cell>
          <cell r="R196">
            <v>0</v>
          </cell>
          <cell r="S196">
            <v>221350</v>
          </cell>
          <cell r="T196">
            <v>0</v>
          </cell>
          <cell r="U196">
            <v>0</v>
          </cell>
          <cell r="V196">
            <v>0</v>
          </cell>
          <cell r="W196">
            <v>1890.0900000000001</v>
          </cell>
          <cell r="X196">
            <v>1417.5674999999999</v>
          </cell>
          <cell r="Y196">
            <v>945.04500000000007</v>
          </cell>
        </row>
        <row r="197">
          <cell r="J197">
            <v>0</v>
          </cell>
          <cell r="L197">
            <v>108000</v>
          </cell>
          <cell r="M197">
            <v>66098</v>
          </cell>
          <cell r="N197">
            <v>174098</v>
          </cell>
          <cell r="O197">
            <v>188606</v>
          </cell>
          <cell r="P197">
            <v>204323</v>
          </cell>
          <cell r="Q197">
            <v>0</v>
          </cell>
          <cell r="R197">
            <v>0</v>
          </cell>
          <cell r="S197">
            <v>221350</v>
          </cell>
          <cell r="T197">
            <v>0</v>
          </cell>
          <cell r="U197">
            <v>0</v>
          </cell>
          <cell r="V197">
            <v>0</v>
          </cell>
          <cell r="W197">
            <v>1890.0900000000001</v>
          </cell>
          <cell r="X197">
            <v>1417.5674999999999</v>
          </cell>
          <cell r="Y197">
            <v>945.04500000000007</v>
          </cell>
        </row>
        <row r="198">
          <cell r="J198">
            <v>0</v>
          </cell>
          <cell r="L198">
            <v>108000</v>
          </cell>
          <cell r="M198">
            <v>66098</v>
          </cell>
          <cell r="N198">
            <v>174098</v>
          </cell>
          <cell r="O198">
            <v>188606</v>
          </cell>
          <cell r="P198">
            <v>204323</v>
          </cell>
          <cell r="Q198">
            <v>0</v>
          </cell>
          <cell r="R198">
            <v>0</v>
          </cell>
          <cell r="S198">
            <v>221350</v>
          </cell>
          <cell r="T198">
            <v>0</v>
          </cell>
          <cell r="U198">
            <v>0</v>
          </cell>
          <cell r="V198">
            <v>0</v>
          </cell>
          <cell r="W198">
            <v>1890.0900000000001</v>
          </cell>
          <cell r="X198">
            <v>1417.5674999999999</v>
          </cell>
          <cell r="Y198">
            <v>945.04500000000007</v>
          </cell>
        </row>
        <row r="199">
          <cell r="J199">
            <v>0</v>
          </cell>
          <cell r="L199">
            <v>108000</v>
          </cell>
          <cell r="M199">
            <v>66098</v>
          </cell>
          <cell r="N199">
            <v>174098</v>
          </cell>
          <cell r="O199">
            <v>188606</v>
          </cell>
          <cell r="P199">
            <v>204323</v>
          </cell>
          <cell r="Q199">
            <v>0</v>
          </cell>
          <cell r="R199">
            <v>0</v>
          </cell>
          <cell r="S199">
            <v>221350</v>
          </cell>
          <cell r="T199">
            <v>0</v>
          </cell>
          <cell r="U199">
            <v>0</v>
          </cell>
          <cell r="V199">
            <v>0</v>
          </cell>
          <cell r="W199">
            <v>1890.0900000000001</v>
          </cell>
          <cell r="X199">
            <v>1417.5674999999999</v>
          </cell>
          <cell r="Y199">
            <v>945.04500000000007</v>
          </cell>
        </row>
        <row r="200">
          <cell r="J200">
            <v>0</v>
          </cell>
          <cell r="L200">
            <v>108000</v>
          </cell>
          <cell r="M200">
            <v>66098</v>
          </cell>
          <cell r="N200">
            <v>174098</v>
          </cell>
          <cell r="O200">
            <v>188606</v>
          </cell>
          <cell r="P200">
            <v>204323</v>
          </cell>
          <cell r="Q200">
            <v>0</v>
          </cell>
          <cell r="R200">
            <v>0</v>
          </cell>
          <cell r="S200">
            <v>221350</v>
          </cell>
          <cell r="T200">
            <v>0</v>
          </cell>
          <cell r="U200">
            <v>0</v>
          </cell>
          <cell r="V200">
            <v>0</v>
          </cell>
          <cell r="W200">
            <v>1890.0900000000001</v>
          </cell>
          <cell r="X200">
            <v>1417.5674999999999</v>
          </cell>
          <cell r="Y200">
            <v>945.04500000000007</v>
          </cell>
        </row>
        <row r="201">
          <cell r="J201">
            <v>0</v>
          </cell>
          <cell r="L201">
            <v>108000</v>
          </cell>
          <cell r="M201">
            <v>66098</v>
          </cell>
          <cell r="N201">
            <v>174098</v>
          </cell>
          <cell r="O201">
            <v>188606</v>
          </cell>
          <cell r="P201">
            <v>204323</v>
          </cell>
          <cell r="Q201">
            <v>0</v>
          </cell>
          <cell r="R201">
            <v>0</v>
          </cell>
          <cell r="S201">
            <v>221350</v>
          </cell>
          <cell r="T201">
            <v>0</v>
          </cell>
          <cell r="U201">
            <v>0</v>
          </cell>
          <cell r="V201">
            <v>0</v>
          </cell>
          <cell r="W201">
            <v>1890.0900000000001</v>
          </cell>
          <cell r="X201">
            <v>1417.5674999999999</v>
          </cell>
          <cell r="Y201">
            <v>945.04500000000007</v>
          </cell>
        </row>
        <row r="202">
          <cell r="J202">
            <v>0</v>
          </cell>
          <cell r="L202">
            <v>108000</v>
          </cell>
          <cell r="M202">
            <v>66098</v>
          </cell>
          <cell r="N202">
            <v>174098</v>
          </cell>
          <cell r="O202">
            <v>188606</v>
          </cell>
          <cell r="P202">
            <v>204323</v>
          </cell>
          <cell r="Q202">
            <v>0</v>
          </cell>
          <cell r="R202">
            <v>0</v>
          </cell>
          <cell r="S202">
            <v>221350</v>
          </cell>
          <cell r="T202">
            <v>0</v>
          </cell>
          <cell r="U202">
            <v>0</v>
          </cell>
          <cell r="V202">
            <v>0</v>
          </cell>
          <cell r="W202">
            <v>1890.0900000000001</v>
          </cell>
          <cell r="X202">
            <v>1417.5674999999999</v>
          </cell>
          <cell r="Y202">
            <v>945.04500000000007</v>
          </cell>
        </row>
        <row r="203">
          <cell r="J203">
            <v>0</v>
          </cell>
          <cell r="L203">
            <v>108000</v>
          </cell>
          <cell r="M203">
            <v>66098</v>
          </cell>
          <cell r="N203">
            <v>174098</v>
          </cell>
          <cell r="O203">
            <v>188606</v>
          </cell>
          <cell r="P203">
            <v>204323</v>
          </cell>
          <cell r="Q203">
            <v>0</v>
          </cell>
          <cell r="R203">
            <v>0</v>
          </cell>
          <cell r="S203">
            <v>221350</v>
          </cell>
          <cell r="T203">
            <v>0</v>
          </cell>
          <cell r="U203">
            <v>0</v>
          </cell>
          <cell r="V203">
            <v>0</v>
          </cell>
          <cell r="W203">
            <v>1890.0900000000001</v>
          </cell>
          <cell r="X203">
            <v>1417.5674999999999</v>
          </cell>
          <cell r="Y203">
            <v>945.04500000000007</v>
          </cell>
        </row>
        <row r="204">
          <cell r="J204">
            <v>0</v>
          </cell>
          <cell r="L204">
            <v>108000</v>
          </cell>
          <cell r="M204">
            <v>66098</v>
          </cell>
          <cell r="N204">
            <v>174098</v>
          </cell>
          <cell r="O204">
            <v>188606</v>
          </cell>
          <cell r="P204">
            <v>204323</v>
          </cell>
          <cell r="Q204">
            <v>0</v>
          </cell>
          <cell r="R204">
            <v>0</v>
          </cell>
          <cell r="S204">
            <v>221350</v>
          </cell>
          <cell r="T204">
            <v>0</v>
          </cell>
          <cell r="U204">
            <v>0</v>
          </cell>
          <cell r="V204">
            <v>0</v>
          </cell>
          <cell r="W204">
            <v>1890.0900000000001</v>
          </cell>
          <cell r="X204">
            <v>1417.5674999999999</v>
          </cell>
          <cell r="Y204">
            <v>945.04500000000007</v>
          </cell>
        </row>
        <row r="205">
          <cell r="J205">
            <v>0</v>
          </cell>
          <cell r="L205">
            <v>108000</v>
          </cell>
          <cell r="M205">
            <v>66098</v>
          </cell>
          <cell r="N205">
            <v>174098</v>
          </cell>
          <cell r="O205">
            <v>188606</v>
          </cell>
          <cell r="P205">
            <v>204323</v>
          </cell>
          <cell r="Q205">
            <v>0</v>
          </cell>
          <cell r="R205">
            <v>0</v>
          </cell>
          <cell r="S205">
            <v>221350</v>
          </cell>
          <cell r="T205">
            <v>0</v>
          </cell>
          <cell r="U205">
            <v>0</v>
          </cell>
          <cell r="V205">
            <v>0</v>
          </cell>
          <cell r="W205">
            <v>1890.0900000000001</v>
          </cell>
          <cell r="X205">
            <v>1417.5674999999999</v>
          </cell>
          <cell r="Y205">
            <v>945.04500000000007</v>
          </cell>
        </row>
        <row r="206">
          <cell r="J206">
            <v>0</v>
          </cell>
          <cell r="L206">
            <v>108000</v>
          </cell>
          <cell r="M206">
            <v>66098</v>
          </cell>
          <cell r="N206">
            <v>174098</v>
          </cell>
          <cell r="O206">
            <v>188606</v>
          </cell>
          <cell r="P206">
            <v>204323</v>
          </cell>
          <cell r="Q206">
            <v>0</v>
          </cell>
          <cell r="R206">
            <v>0</v>
          </cell>
          <cell r="S206">
            <v>221350</v>
          </cell>
          <cell r="T206">
            <v>0</v>
          </cell>
          <cell r="U206">
            <v>0</v>
          </cell>
          <cell r="V206">
            <v>0</v>
          </cell>
          <cell r="W206">
            <v>1890.0900000000001</v>
          </cell>
          <cell r="X206">
            <v>1417.5674999999999</v>
          </cell>
          <cell r="Y206">
            <v>945.04500000000007</v>
          </cell>
        </row>
        <row r="207">
          <cell r="J207">
            <v>0</v>
          </cell>
          <cell r="L207">
            <v>108000</v>
          </cell>
          <cell r="M207">
            <v>66098</v>
          </cell>
          <cell r="N207">
            <v>174098</v>
          </cell>
          <cell r="O207">
            <v>188606</v>
          </cell>
          <cell r="P207">
            <v>204323</v>
          </cell>
          <cell r="Q207">
            <v>0</v>
          </cell>
          <cell r="R207">
            <v>0</v>
          </cell>
          <cell r="S207">
            <v>221350</v>
          </cell>
          <cell r="T207">
            <v>0</v>
          </cell>
          <cell r="U207">
            <v>0</v>
          </cell>
          <cell r="V207">
            <v>0</v>
          </cell>
          <cell r="W207">
            <v>1890.0900000000001</v>
          </cell>
          <cell r="X207">
            <v>1417.5674999999999</v>
          </cell>
          <cell r="Y207">
            <v>945.04500000000007</v>
          </cell>
        </row>
        <row r="208">
          <cell r="J208">
            <v>0</v>
          </cell>
          <cell r="L208">
            <v>108000</v>
          </cell>
          <cell r="M208">
            <v>66098</v>
          </cell>
          <cell r="N208">
            <v>174098</v>
          </cell>
          <cell r="O208">
            <v>188606</v>
          </cell>
          <cell r="P208">
            <v>204323</v>
          </cell>
          <cell r="Q208">
            <v>0</v>
          </cell>
          <cell r="R208">
            <v>0</v>
          </cell>
          <cell r="S208">
            <v>221350</v>
          </cell>
          <cell r="T208">
            <v>0</v>
          </cell>
          <cell r="U208">
            <v>0</v>
          </cell>
          <cell r="V208">
            <v>0</v>
          </cell>
          <cell r="W208">
            <v>1890.0900000000001</v>
          </cell>
          <cell r="X208">
            <v>1417.5674999999999</v>
          </cell>
          <cell r="Y208">
            <v>945.04500000000007</v>
          </cell>
        </row>
        <row r="209">
          <cell r="J209">
            <v>0</v>
          </cell>
          <cell r="L209">
            <v>108000</v>
          </cell>
          <cell r="M209">
            <v>66098</v>
          </cell>
          <cell r="N209">
            <v>174098</v>
          </cell>
          <cell r="O209">
            <v>188606</v>
          </cell>
          <cell r="P209">
            <v>204323</v>
          </cell>
          <cell r="Q209">
            <v>0</v>
          </cell>
          <cell r="R209">
            <v>0</v>
          </cell>
          <cell r="S209">
            <v>221350</v>
          </cell>
          <cell r="T209">
            <v>0</v>
          </cell>
          <cell r="U209">
            <v>0</v>
          </cell>
          <cell r="V209">
            <v>0</v>
          </cell>
          <cell r="W209">
            <v>1890.0900000000001</v>
          </cell>
          <cell r="X209">
            <v>1417.5674999999999</v>
          </cell>
          <cell r="Y209">
            <v>945.04500000000007</v>
          </cell>
        </row>
        <row r="210">
          <cell r="J210">
            <v>0</v>
          </cell>
          <cell r="L210">
            <v>108000</v>
          </cell>
          <cell r="M210">
            <v>66098</v>
          </cell>
          <cell r="N210">
            <v>174098</v>
          </cell>
          <cell r="O210">
            <v>188606</v>
          </cell>
          <cell r="P210">
            <v>204323</v>
          </cell>
          <cell r="Q210">
            <v>0</v>
          </cell>
          <cell r="R210">
            <v>0</v>
          </cell>
          <cell r="S210">
            <v>221350</v>
          </cell>
          <cell r="T210">
            <v>0</v>
          </cell>
          <cell r="U210">
            <v>0</v>
          </cell>
          <cell r="V210">
            <v>0</v>
          </cell>
          <cell r="W210">
            <v>1890.0900000000001</v>
          </cell>
          <cell r="X210">
            <v>1417.5674999999999</v>
          </cell>
          <cell r="Y210">
            <v>945.04500000000007</v>
          </cell>
        </row>
        <row r="211">
          <cell r="J211">
            <v>0</v>
          </cell>
          <cell r="L211">
            <v>108000</v>
          </cell>
          <cell r="M211">
            <v>66098</v>
          </cell>
          <cell r="N211">
            <v>174098</v>
          </cell>
          <cell r="O211">
            <v>188606</v>
          </cell>
          <cell r="P211">
            <v>204323</v>
          </cell>
          <cell r="Q211">
            <v>0</v>
          </cell>
          <cell r="R211">
            <v>0</v>
          </cell>
          <cell r="S211">
            <v>221350</v>
          </cell>
          <cell r="T211">
            <v>0</v>
          </cell>
          <cell r="U211">
            <v>0</v>
          </cell>
          <cell r="V211">
            <v>0</v>
          </cell>
          <cell r="W211">
            <v>1890.0900000000001</v>
          </cell>
          <cell r="X211">
            <v>1417.5674999999999</v>
          </cell>
          <cell r="Y211">
            <v>945.04500000000007</v>
          </cell>
        </row>
        <row r="212">
          <cell r="J212">
            <v>0</v>
          </cell>
          <cell r="L212">
            <v>108000</v>
          </cell>
          <cell r="M212">
            <v>66098</v>
          </cell>
          <cell r="N212">
            <v>174098</v>
          </cell>
          <cell r="O212">
            <v>188606</v>
          </cell>
          <cell r="P212">
            <v>204323</v>
          </cell>
          <cell r="Q212">
            <v>0</v>
          </cell>
          <cell r="R212">
            <v>0</v>
          </cell>
          <cell r="S212">
            <v>221350</v>
          </cell>
          <cell r="T212">
            <v>0</v>
          </cell>
          <cell r="U212">
            <v>0</v>
          </cell>
          <cell r="V212">
            <v>0</v>
          </cell>
          <cell r="W212">
            <v>1890.0900000000001</v>
          </cell>
          <cell r="X212">
            <v>1417.5674999999999</v>
          </cell>
          <cell r="Y212">
            <v>945.04500000000007</v>
          </cell>
        </row>
        <row r="213">
          <cell r="J213">
            <v>0</v>
          </cell>
          <cell r="L213">
            <v>108000</v>
          </cell>
          <cell r="M213">
            <v>66098</v>
          </cell>
          <cell r="N213">
            <v>174098</v>
          </cell>
          <cell r="O213">
            <v>188606</v>
          </cell>
          <cell r="P213">
            <v>204323</v>
          </cell>
          <cell r="Q213">
            <v>0</v>
          </cell>
          <cell r="R213">
            <v>0</v>
          </cell>
          <cell r="S213">
            <v>221350</v>
          </cell>
          <cell r="T213">
            <v>0</v>
          </cell>
          <cell r="U213">
            <v>0</v>
          </cell>
          <cell r="V213">
            <v>0</v>
          </cell>
          <cell r="W213">
            <v>1890.0900000000001</v>
          </cell>
          <cell r="X213">
            <v>1417.5674999999999</v>
          </cell>
          <cell r="Y213">
            <v>945.04500000000007</v>
          </cell>
        </row>
        <row r="214">
          <cell r="J214">
            <v>0</v>
          </cell>
          <cell r="L214">
            <v>108000</v>
          </cell>
          <cell r="M214">
            <v>66098</v>
          </cell>
          <cell r="N214">
            <v>174098</v>
          </cell>
          <cell r="O214">
            <v>188606</v>
          </cell>
          <cell r="P214">
            <v>204323</v>
          </cell>
          <cell r="Q214">
            <v>0</v>
          </cell>
          <cell r="R214">
            <v>0</v>
          </cell>
          <cell r="S214">
            <v>221350</v>
          </cell>
          <cell r="T214">
            <v>0</v>
          </cell>
          <cell r="U214">
            <v>0</v>
          </cell>
          <cell r="V214">
            <v>0</v>
          </cell>
          <cell r="W214">
            <v>1890.0900000000001</v>
          </cell>
          <cell r="X214">
            <v>1417.5674999999999</v>
          </cell>
          <cell r="Y214">
            <v>945.04500000000007</v>
          </cell>
        </row>
        <row r="215">
          <cell r="J215">
            <v>0</v>
          </cell>
          <cell r="L215">
            <v>108000</v>
          </cell>
          <cell r="M215">
            <v>66098</v>
          </cell>
          <cell r="N215">
            <v>174098</v>
          </cell>
          <cell r="O215">
            <v>188606</v>
          </cell>
          <cell r="P215">
            <v>204323</v>
          </cell>
          <cell r="Q215">
            <v>0</v>
          </cell>
          <cell r="R215">
            <v>0</v>
          </cell>
          <cell r="S215">
            <v>221350</v>
          </cell>
          <cell r="T215">
            <v>0</v>
          </cell>
          <cell r="U215">
            <v>0</v>
          </cell>
          <cell r="V215">
            <v>0</v>
          </cell>
          <cell r="W215">
            <v>1890.0900000000001</v>
          </cell>
          <cell r="X215">
            <v>1417.5674999999999</v>
          </cell>
          <cell r="Y215">
            <v>945.04500000000007</v>
          </cell>
        </row>
        <row r="216">
          <cell r="J216">
            <v>0</v>
          </cell>
          <cell r="L216">
            <v>108000</v>
          </cell>
          <cell r="M216">
            <v>66098</v>
          </cell>
          <cell r="N216">
            <v>174098</v>
          </cell>
          <cell r="O216">
            <v>188606</v>
          </cell>
          <cell r="P216">
            <v>204323</v>
          </cell>
          <cell r="Q216">
            <v>0</v>
          </cell>
          <cell r="R216">
            <v>0</v>
          </cell>
          <cell r="S216">
            <v>221350</v>
          </cell>
          <cell r="T216">
            <v>0</v>
          </cell>
          <cell r="U216">
            <v>0</v>
          </cell>
          <cell r="V216">
            <v>0</v>
          </cell>
          <cell r="W216">
            <v>1890.0900000000001</v>
          </cell>
          <cell r="X216">
            <v>1417.5674999999999</v>
          </cell>
          <cell r="Y216">
            <v>945.04500000000007</v>
          </cell>
        </row>
        <row r="217">
          <cell r="J217">
            <v>0</v>
          </cell>
          <cell r="L217">
            <v>108000</v>
          </cell>
          <cell r="M217">
            <v>66098</v>
          </cell>
          <cell r="N217">
            <v>174098</v>
          </cell>
          <cell r="O217">
            <v>188606</v>
          </cell>
          <cell r="P217">
            <v>204323</v>
          </cell>
          <cell r="Q217">
            <v>0</v>
          </cell>
          <cell r="R217">
            <v>0</v>
          </cell>
          <cell r="S217">
            <v>221350</v>
          </cell>
          <cell r="T217">
            <v>0</v>
          </cell>
          <cell r="U217">
            <v>0</v>
          </cell>
          <cell r="V217">
            <v>0</v>
          </cell>
          <cell r="W217">
            <v>1890.0900000000001</v>
          </cell>
          <cell r="X217">
            <v>1417.5674999999999</v>
          </cell>
          <cell r="Y217">
            <v>945.04500000000007</v>
          </cell>
        </row>
        <row r="218">
          <cell r="J218">
            <v>0</v>
          </cell>
          <cell r="L218">
            <v>108000</v>
          </cell>
          <cell r="M218">
            <v>66098</v>
          </cell>
          <cell r="N218">
            <v>174098</v>
          </cell>
          <cell r="O218">
            <v>188606</v>
          </cell>
          <cell r="P218">
            <v>204323</v>
          </cell>
          <cell r="Q218">
            <v>0</v>
          </cell>
          <cell r="R218">
            <v>0</v>
          </cell>
          <cell r="S218">
            <v>221350</v>
          </cell>
          <cell r="T218">
            <v>0</v>
          </cell>
          <cell r="U218">
            <v>0</v>
          </cell>
          <cell r="V218">
            <v>0</v>
          </cell>
          <cell r="W218">
            <v>1890.0900000000001</v>
          </cell>
          <cell r="X218">
            <v>1417.5674999999999</v>
          </cell>
          <cell r="Y218">
            <v>945.04500000000007</v>
          </cell>
        </row>
        <row r="219">
          <cell r="J219">
            <v>0</v>
          </cell>
          <cell r="L219">
            <v>108000</v>
          </cell>
          <cell r="M219">
            <v>66098</v>
          </cell>
          <cell r="N219">
            <v>174098</v>
          </cell>
          <cell r="O219">
            <v>188606</v>
          </cell>
          <cell r="P219">
            <v>204323</v>
          </cell>
          <cell r="Q219">
            <v>0</v>
          </cell>
          <cell r="R219">
            <v>0</v>
          </cell>
          <cell r="S219">
            <v>221350</v>
          </cell>
          <cell r="T219">
            <v>0</v>
          </cell>
          <cell r="U219">
            <v>0</v>
          </cell>
          <cell r="V219">
            <v>0</v>
          </cell>
          <cell r="W219">
            <v>1890.0900000000001</v>
          </cell>
          <cell r="X219">
            <v>1417.5674999999999</v>
          </cell>
          <cell r="Y219">
            <v>945.04500000000007</v>
          </cell>
        </row>
        <row r="220">
          <cell r="J220">
            <v>0</v>
          </cell>
          <cell r="L220">
            <v>108000</v>
          </cell>
          <cell r="M220">
            <v>66098</v>
          </cell>
          <cell r="N220">
            <v>174098</v>
          </cell>
          <cell r="O220">
            <v>188606</v>
          </cell>
          <cell r="P220">
            <v>204323</v>
          </cell>
          <cell r="Q220">
            <v>0</v>
          </cell>
          <cell r="R220">
            <v>0</v>
          </cell>
          <cell r="S220">
            <v>221350</v>
          </cell>
          <cell r="T220">
            <v>0</v>
          </cell>
          <cell r="U220">
            <v>0</v>
          </cell>
          <cell r="V220">
            <v>0</v>
          </cell>
          <cell r="W220">
            <v>1890.0900000000001</v>
          </cell>
          <cell r="X220">
            <v>1417.5674999999999</v>
          </cell>
          <cell r="Y220">
            <v>945.04500000000007</v>
          </cell>
        </row>
        <row r="221">
          <cell r="J221">
            <v>0</v>
          </cell>
          <cell r="L221">
            <v>108000</v>
          </cell>
          <cell r="M221">
            <v>66098</v>
          </cell>
          <cell r="N221">
            <v>174098</v>
          </cell>
          <cell r="O221">
            <v>188606</v>
          </cell>
          <cell r="P221">
            <v>204323</v>
          </cell>
          <cell r="Q221">
            <v>0</v>
          </cell>
          <cell r="R221">
            <v>0</v>
          </cell>
          <cell r="S221">
            <v>221350</v>
          </cell>
          <cell r="T221">
            <v>0</v>
          </cell>
          <cell r="U221">
            <v>0</v>
          </cell>
          <cell r="V221">
            <v>0</v>
          </cell>
          <cell r="W221">
            <v>1890.0900000000001</v>
          </cell>
          <cell r="X221">
            <v>1417.5674999999999</v>
          </cell>
          <cell r="Y221">
            <v>945.04500000000007</v>
          </cell>
        </row>
        <row r="222">
          <cell r="J222">
            <v>0</v>
          </cell>
          <cell r="L222">
            <v>108000</v>
          </cell>
          <cell r="M222">
            <v>66098</v>
          </cell>
          <cell r="N222">
            <v>174098</v>
          </cell>
          <cell r="O222">
            <v>188606</v>
          </cell>
          <cell r="P222">
            <v>204323</v>
          </cell>
          <cell r="Q222">
            <v>0</v>
          </cell>
          <cell r="R222">
            <v>0</v>
          </cell>
          <cell r="S222">
            <v>221350</v>
          </cell>
          <cell r="T222">
            <v>0</v>
          </cell>
          <cell r="U222">
            <v>0</v>
          </cell>
          <cell r="V222">
            <v>0</v>
          </cell>
          <cell r="W222">
            <v>1890.0900000000001</v>
          </cell>
          <cell r="X222">
            <v>1417.5674999999999</v>
          </cell>
          <cell r="Y222">
            <v>945.04500000000007</v>
          </cell>
        </row>
        <row r="223">
          <cell r="J223">
            <v>0</v>
          </cell>
          <cell r="L223">
            <v>108000</v>
          </cell>
          <cell r="M223">
            <v>66098</v>
          </cell>
          <cell r="N223">
            <v>174098</v>
          </cell>
          <cell r="O223">
            <v>188606</v>
          </cell>
          <cell r="P223">
            <v>204323</v>
          </cell>
          <cell r="Q223">
            <v>0</v>
          </cell>
          <cell r="R223">
            <v>0</v>
          </cell>
          <cell r="S223">
            <v>221350</v>
          </cell>
          <cell r="T223">
            <v>0</v>
          </cell>
          <cell r="U223">
            <v>0</v>
          </cell>
          <cell r="V223">
            <v>0</v>
          </cell>
          <cell r="W223">
            <v>1890.0900000000001</v>
          </cell>
          <cell r="X223">
            <v>1417.5674999999999</v>
          </cell>
          <cell r="Y223">
            <v>945.04500000000007</v>
          </cell>
        </row>
        <row r="224">
          <cell r="J224">
            <v>0</v>
          </cell>
          <cell r="L224">
            <v>108000</v>
          </cell>
          <cell r="M224">
            <v>66098</v>
          </cell>
          <cell r="N224">
            <v>174098</v>
          </cell>
          <cell r="O224">
            <v>188606</v>
          </cell>
          <cell r="P224">
            <v>204323</v>
          </cell>
          <cell r="Q224">
            <v>0</v>
          </cell>
          <cell r="R224">
            <v>0</v>
          </cell>
          <cell r="S224">
            <v>221350</v>
          </cell>
          <cell r="T224">
            <v>0</v>
          </cell>
          <cell r="U224">
            <v>0</v>
          </cell>
          <cell r="V224">
            <v>0</v>
          </cell>
          <cell r="W224">
            <v>1890.0900000000001</v>
          </cell>
          <cell r="X224">
            <v>1417.5674999999999</v>
          </cell>
          <cell r="Y224">
            <v>945.04500000000007</v>
          </cell>
        </row>
        <row r="225">
          <cell r="J225">
            <v>0</v>
          </cell>
          <cell r="L225">
            <v>108000</v>
          </cell>
          <cell r="M225">
            <v>66098</v>
          </cell>
          <cell r="N225">
            <v>174098</v>
          </cell>
          <cell r="O225">
            <v>188606</v>
          </cell>
          <cell r="P225">
            <v>204323</v>
          </cell>
          <cell r="Q225">
            <v>0</v>
          </cell>
          <cell r="R225">
            <v>0</v>
          </cell>
          <cell r="S225">
            <v>221350</v>
          </cell>
          <cell r="T225">
            <v>0</v>
          </cell>
          <cell r="U225">
            <v>0</v>
          </cell>
          <cell r="V225">
            <v>0</v>
          </cell>
          <cell r="W225">
            <v>1890.0900000000001</v>
          </cell>
          <cell r="X225">
            <v>1417.5674999999999</v>
          </cell>
          <cell r="Y225">
            <v>945.04500000000007</v>
          </cell>
        </row>
        <row r="226">
          <cell r="J226">
            <v>0</v>
          </cell>
          <cell r="L226">
            <v>108000</v>
          </cell>
          <cell r="M226">
            <v>66098</v>
          </cell>
          <cell r="N226">
            <v>174098</v>
          </cell>
          <cell r="O226">
            <v>188606</v>
          </cell>
          <cell r="P226">
            <v>204323</v>
          </cell>
          <cell r="Q226">
            <v>0</v>
          </cell>
          <cell r="R226">
            <v>0</v>
          </cell>
          <cell r="S226">
            <v>221350</v>
          </cell>
          <cell r="T226">
            <v>0</v>
          </cell>
          <cell r="U226">
            <v>0</v>
          </cell>
          <cell r="V226">
            <v>0</v>
          </cell>
          <cell r="W226">
            <v>1890.0900000000001</v>
          </cell>
          <cell r="X226">
            <v>1417.5674999999999</v>
          </cell>
          <cell r="Y226">
            <v>945.04500000000007</v>
          </cell>
        </row>
        <row r="227">
          <cell r="J227">
            <v>0</v>
          </cell>
          <cell r="L227">
            <v>108000</v>
          </cell>
          <cell r="M227">
            <v>66098</v>
          </cell>
          <cell r="N227">
            <v>174098</v>
          </cell>
          <cell r="O227">
            <v>188606</v>
          </cell>
          <cell r="P227">
            <v>204323</v>
          </cell>
          <cell r="Q227">
            <v>0</v>
          </cell>
          <cell r="R227">
            <v>0</v>
          </cell>
          <cell r="S227">
            <v>221350</v>
          </cell>
          <cell r="T227">
            <v>0</v>
          </cell>
          <cell r="U227">
            <v>0</v>
          </cell>
          <cell r="V227">
            <v>0</v>
          </cell>
          <cell r="W227">
            <v>1890.0900000000001</v>
          </cell>
          <cell r="X227">
            <v>1417.5674999999999</v>
          </cell>
          <cell r="Y227">
            <v>945.04500000000007</v>
          </cell>
        </row>
        <row r="228">
          <cell r="J228">
            <v>0</v>
          </cell>
          <cell r="L228">
            <v>108000</v>
          </cell>
          <cell r="M228">
            <v>66098</v>
          </cell>
          <cell r="N228">
            <v>174098</v>
          </cell>
          <cell r="O228">
            <v>188606</v>
          </cell>
          <cell r="P228">
            <v>204323</v>
          </cell>
          <cell r="Q228">
            <v>0</v>
          </cell>
          <cell r="R228">
            <v>0</v>
          </cell>
          <cell r="S228">
            <v>221350</v>
          </cell>
          <cell r="T228">
            <v>0</v>
          </cell>
          <cell r="U228">
            <v>0</v>
          </cell>
          <cell r="V228">
            <v>0</v>
          </cell>
          <cell r="W228">
            <v>1890.0900000000001</v>
          </cell>
          <cell r="X228">
            <v>1417.5674999999999</v>
          </cell>
          <cell r="Y228">
            <v>945.04500000000007</v>
          </cell>
        </row>
        <row r="229">
          <cell r="J229">
            <v>0</v>
          </cell>
          <cell r="L229">
            <v>108000</v>
          </cell>
          <cell r="M229">
            <v>66098</v>
          </cell>
          <cell r="N229">
            <v>174098</v>
          </cell>
          <cell r="O229">
            <v>188606</v>
          </cell>
          <cell r="P229">
            <v>204323</v>
          </cell>
          <cell r="Q229">
            <v>0</v>
          </cell>
          <cell r="R229">
            <v>0</v>
          </cell>
          <cell r="S229">
            <v>221350</v>
          </cell>
          <cell r="T229">
            <v>0</v>
          </cell>
          <cell r="U229">
            <v>0</v>
          </cell>
          <cell r="V229">
            <v>0</v>
          </cell>
          <cell r="W229">
            <v>1890.0900000000001</v>
          </cell>
          <cell r="X229">
            <v>1417.5674999999999</v>
          </cell>
          <cell r="Y229">
            <v>945.04500000000007</v>
          </cell>
        </row>
        <row r="230">
          <cell r="J230">
            <v>0</v>
          </cell>
          <cell r="L230">
            <v>108000</v>
          </cell>
          <cell r="M230">
            <v>66098</v>
          </cell>
          <cell r="N230">
            <v>174098</v>
          </cell>
          <cell r="O230">
            <v>188606</v>
          </cell>
          <cell r="P230">
            <v>204323</v>
          </cell>
          <cell r="Q230">
            <v>0</v>
          </cell>
          <cell r="R230">
            <v>0</v>
          </cell>
          <cell r="S230">
            <v>221350</v>
          </cell>
          <cell r="T230">
            <v>0</v>
          </cell>
          <cell r="U230">
            <v>0</v>
          </cell>
          <cell r="V230">
            <v>0</v>
          </cell>
          <cell r="W230">
            <v>1890.0900000000001</v>
          </cell>
          <cell r="X230">
            <v>1417.5674999999999</v>
          </cell>
          <cell r="Y230">
            <v>945.04500000000007</v>
          </cell>
        </row>
        <row r="231">
          <cell r="J231">
            <v>0</v>
          </cell>
          <cell r="L231">
            <v>108000</v>
          </cell>
          <cell r="M231">
            <v>66098</v>
          </cell>
          <cell r="N231">
            <v>174098</v>
          </cell>
          <cell r="O231">
            <v>188606</v>
          </cell>
          <cell r="P231">
            <v>204323</v>
          </cell>
          <cell r="Q231">
            <v>0</v>
          </cell>
          <cell r="R231">
            <v>0</v>
          </cell>
          <cell r="S231">
            <v>221350</v>
          </cell>
          <cell r="T231">
            <v>0</v>
          </cell>
          <cell r="U231">
            <v>0</v>
          </cell>
          <cell r="V231">
            <v>0</v>
          </cell>
          <cell r="W231">
            <v>1890.0900000000001</v>
          </cell>
          <cell r="X231">
            <v>1417.5674999999999</v>
          </cell>
          <cell r="Y231">
            <v>945.04500000000007</v>
          </cell>
        </row>
        <row r="232">
          <cell r="J232">
            <v>0</v>
          </cell>
          <cell r="L232">
            <v>108000</v>
          </cell>
          <cell r="M232">
            <v>66098</v>
          </cell>
          <cell r="N232">
            <v>174098</v>
          </cell>
          <cell r="O232">
            <v>188606</v>
          </cell>
          <cell r="P232">
            <v>204323</v>
          </cell>
          <cell r="Q232">
            <v>0</v>
          </cell>
          <cell r="R232">
            <v>0</v>
          </cell>
          <cell r="S232">
            <v>221350</v>
          </cell>
          <cell r="T232">
            <v>0</v>
          </cell>
          <cell r="U232">
            <v>0</v>
          </cell>
          <cell r="V232">
            <v>0</v>
          </cell>
          <cell r="W232">
            <v>1890.0900000000001</v>
          </cell>
          <cell r="X232">
            <v>1417.5674999999999</v>
          </cell>
          <cell r="Y232">
            <v>945.04500000000007</v>
          </cell>
        </row>
        <row r="233">
          <cell r="J233">
            <v>0</v>
          </cell>
          <cell r="L233">
            <v>108000</v>
          </cell>
          <cell r="M233">
            <v>66098</v>
          </cell>
          <cell r="N233">
            <v>174098</v>
          </cell>
          <cell r="O233">
            <v>188606</v>
          </cell>
          <cell r="P233">
            <v>204323</v>
          </cell>
          <cell r="Q233">
            <v>0</v>
          </cell>
          <cell r="R233">
            <v>0</v>
          </cell>
          <cell r="S233">
            <v>221350</v>
          </cell>
          <cell r="T233">
            <v>0</v>
          </cell>
          <cell r="U233">
            <v>0</v>
          </cell>
          <cell r="V233">
            <v>0</v>
          </cell>
          <cell r="W233">
            <v>1890.0900000000001</v>
          </cell>
          <cell r="X233">
            <v>1417.5674999999999</v>
          </cell>
          <cell r="Y233">
            <v>945.04500000000007</v>
          </cell>
        </row>
        <row r="234">
          <cell r="J234">
            <v>0</v>
          </cell>
          <cell r="L234">
            <v>108000</v>
          </cell>
          <cell r="M234">
            <v>66098</v>
          </cell>
          <cell r="N234">
            <v>174098</v>
          </cell>
          <cell r="O234">
            <v>188606</v>
          </cell>
          <cell r="P234">
            <v>204323</v>
          </cell>
          <cell r="Q234">
            <v>0</v>
          </cell>
          <cell r="R234">
            <v>0</v>
          </cell>
          <cell r="S234">
            <v>221350</v>
          </cell>
          <cell r="T234">
            <v>0</v>
          </cell>
          <cell r="U234">
            <v>0</v>
          </cell>
          <cell r="V234">
            <v>0</v>
          </cell>
          <cell r="W234">
            <v>1890.0900000000001</v>
          </cell>
          <cell r="X234">
            <v>1417.5674999999999</v>
          </cell>
          <cell r="Y234">
            <v>945.04500000000007</v>
          </cell>
        </row>
        <row r="235">
          <cell r="J235">
            <v>0</v>
          </cell>
          <cell r="L235">
            <v>108000</v>
          </cell>
          <cell r="M235">
            <v>66098</v>
          </cell>
          <cell r="N235">
            <v>174098</v>
          </cell>
          <cell r="O235">
            <v>188606</v>
          </cell>
          <cell r="P235">
            <v>204323</v>
          </cell>
          <cell r="Q235">
            <v>0</v>
          </cell>
          <cell r="R235">
            <v>0</v>
          </cell>
          <cell r="S235">
            <v>221350</v>
          </cell>
          <cell r="T235">
            <v>0</v>
          </cell>
          <cell r="U235">
            <v>0</v>
          </cell>
          <cell r="V235">
            <v>0</v>
          </cell>
          <cell r="W235">
            <v>1890.0900000000001</v>
          </cell>
          <cell r="X235">
            <v>1417.5674999999999</v>
          </cell>
          <cell r="Y235">
            <v>945.04500000000007</v>
          </cell>
        </row>
        <row r="236">
          <cell r="J236">
            <v>0</v>
          </cell>
          <cell r="L236">
            <v>108000</v>
          </cell>
          <cell r="M236">
            <v>66098</v>
          </cell>
          <cell r="N236">
            <v>174098</v>
          </cell>
          <cell r="O236">
            <v>188606</v>
          </cell>
          <cell r="P236">
            <v>204323</v>
          </cell>
          <cell r="Q236">
            <v>0</v>
          </cell>
          <cell r="R236">
            <v>0</v>
          </cell>
          <cell r="S236">
            <v>221350</v>
          </cell>
          <cell r="T236">
            <v>0</v>
          </cell>
          <cell r="U236">
            <v>0</v>
          </cell>
          <cell r="V236">
            <v>0</v>
          </cell>
          <cell r="W236">
            <v>1890.0900000000001</v>
          </cell>
          <cell r="X236">
            <v>1417.5674999999999</v>
          </cell>
          <cell r="Y236">
            <v>945.04500000000007</v>
          </cell>
        </row>
        <row r="237">
          <cell r="J237">
            <v>0</v>
          </cell>
          <cell r="L237">
            <v>108000</v>
          </cell>
          <cell r="M237">
            <v>66098</v>
          </cell>
          <cell r="N237">
            <v>174098</v>
          </cell>
          <cell r="O237">
            <v>188606</v>
          </cell>
          <cell r="P237">
            <v>204323</v>
          </cell>
          <cell r="Q237">
            <v>0</v>
          </cell>
          <cell r="R237">
            <v>0</v>
          </cell>
          <cell r="S237">
            <v>221350</v>
          </cell>
          <cell r="T237">
            <v>0</v>
          </cell>
          <cell r="U237">
            <v>0</v>
          </cell>
          <cell r="V237">
            <v>0</v>
          </cell>
          <cell r="W237">
            <v>1890.0900000000001</v>
          </cell>
          <cell r="X237">
            <v>1417.5674999999999</v>
          </cell>
          <cell r="Y237">
            <v>945.04500000000007</v>
          </cell>
        </row>
        <row r="238">
          <cell r="J238">
            <v>0</v>
          </cell>
          <cell r="L238">
            <v>108000</v>
          </cell>
          <cell r="M238">
            <v>66098</v>
          </cell>
          <cell r="N238">
            <v>174098</v>
          </cell>
          <cell r="O238">
            <v>188606</v>
          </cell>
          <cell r="P238">
            <v>204323</v>
          </cell>
          <cell r="Q238">
            <v>0</v>
          </cell>
          <cell r="R238">
            <v>0</v>
          </cell>
          <cell r="S238">
            <v>221350</v>
          </cell>
          <cell r="T238">
            <v>0</v>
          </cell>
          <cell r="U238">
            <v>0</v>
          </cell>
          <cell r="V238">
            <v>0</v>
          </cell>
          <cell r="W238">
            <v>1890.0900000000001</v>
          </cell>
          <cell r="X238">
            <v>1417.5674999999999</v>
          </cell>
          <cell r="Y238">
            <v>945.04500000000007</v>
          </cell>
        </row>
        <row r="239">
          <cell r="J239">
            <v>0</v>
          </cell>
          <cell r="L239">
            <v>108000</v>
          </cell>
          <cell r="M239">
            <v>66098</v>
          </cell>
          <cell r="N239">
            <v>174098</v>
          </cell>
          <cell r="O239">
            <v>188606</v>
          </cell>
          <cell r="P239">
            <v>204323</v>
          </cell>
          <cell r="Q239">
            <v>0</v>
          </cell>
          <cell r="R239">
            <v>0</v>
          </cell>
          <cell r="S239">
            <v>221350</v>
          </cell>
          <cell r="T239">
            <v>0</v>
          </cell>
          <cell r="U239">
            <v>0</v>
          </cell>
          <cell r="V239">
            <v>0</v>
          </cell>
          <cell r="W239">
            <v>1890.0900000000001</v>
          </cell>
          <cell r="X239">
            <v>1417.5674999999999</v>
          </cell>
          <cell r="Y239">
            <v>945.04500000000007</v>
          </cell>
        </row>
        <row r="240">
          <cell r="J240">
            <v>0</v>
          </cell>
          <cell r="L240">
            <v>108000</v>
          </cell>
          <cell r="M240">
            <v>66098</v>
          </cell>
          <cell r="N240">
            <v>174098</v>
          </cell>
          <cell r="O240">
            <v>188606</v>
          </cell>
          <cell r="P240">
            <v>204323</v>
          </cell>
          <cell r="Q240">
            <v>0</v>
          </cell>
          <cell r="R240">
            <v>0</v>
          </cell>
          <cell r="S240">
            <v>221350</v>
          </cell>
          <cell r="T240">
            <v>0</v>
          </cell>
          <cell r="U240">
            <v>0</v>
          </cell>
          <cell r="V240">
            <v>0</v>
          </cell>
          <cell r="W240">
            <v>1890.0900000000001</v>
          </cell>
          <cell r="X240">
            <v>1417.5674999999999</v>
          </cell>
          <cell r="Y240">
            <v>945.04500000000007</v>
          </cell>
        </row>
        <row r="241">
          <cell r="J241">
            <v>0</v>
          </cell>
          <cell r="L241">
            <v>108000</v>
          </cell>
          <cell r="M241">
            <v>66098</v>
          </cell>
          <cell r="N241">
            <v>174098</v>
          </cell>
          <cell r="O241">
            <v>188606</v>
          </cell>
          <cell r="P241">
            <v>204323</v>
          </cell>
          <cell r="Q241">
            <v>0</v>
          </cell>
          <cell r="R241">
            <v>0</v>
          </cell>
          <cell r="S241">
            <v>221350</v>
          </cell>
          <cell r="T241">
            <v>0</v>
          </cell>
          <cell r="U241">
            <v>0</v>
          </cell>
          <cell r="V241">
            <v>0</v>
          </cell>
          <cell r="W241">
            <v>1890.0900000000001</v>
          </cell>
          <cell r="X241">
            <v>1417.5674999999999</v>
          </cell>
          <cell r="Y241">
            <v>945.04500000000007</v>
          </cell>
        </row>
        <row r="242">
          <cell r="J242">
            <v>0</v>
          </cell>
          <cell r="L242">
            <v>108000</v>
          </cell>
          <cell r="M242">
            <v>66098</v>
          </cell>
          <cell r="N242">
            <v>174098</v>
          </cell>
          <cell r="O242">
            <v>188606</v>
          </cell>
          <cell r="P242">
            <v>204323</v>
          </cell>
          <cell r="Q242">
            <v>0</v>
          </cell>
          <cell r="R242">
            <v>0</v>
          </cell>
          <cell r="S242">
            <v>221350</v>
          </cell>
          <cell r="T242">
            <v>0</v>
          </cell>
          <cell r="U242">
            <v>0</v>
          </cell>
          <cell r="V242">
            <v>0</v>
          </cell>
          <cell r="W242">
            <v>1890.0900000000001</v>
          </cell>
          <cell r="X242">
            <v>1417.5674999999999</v>
          </cell>
          <cell r="Y242">
            <v>945.04500000000007</v>
          </cell>
        </row>
        <row r="243">
          <cell r="J243">
            <v>0</v>
          </cell>
          <cell r="L243">
            <v>108000</v>
          </cell>
          <cell r="M243">
            <v>66098</v>
          </cell>
          <cell r="N243">
            <v>174098</v>
          </cell>
          <cell r="O243">
            <v>188606</v>
          </cell>
          <cell r="P243">
            <v>204323</v>
          </cell>
          <cell r="Q243">
            <v>0</v>
          </cell>
          <cell r="R243">
            <v>0</v>
          </cell>
          <cell r="S243">
            <v>221350</v>
          </cell>
          <cell r="T243">
            <v>0</v>
          </cell>
          <cell r="U243">
            <v>0</v>
          </cell>
          <cell r="V243">
            <v>0</v>
          </cell>
          <cell r="W243">
            <v>1890.0900000000001</v>
          </cell>
          <cell r="X243">
            <v>1417.5674999999999</v>
          </cell>
          <cell r="Y243">
            <v>945.04500000000007</v>
          </cell>
        </row>
        <row r="244">
          <cell r="J244">
            <v>0</v>
          </cell>
          <cell r="L244">
            <v>108000</v>
          </cell>
          <cell r="M244">
            <v>66098</v>
          </cell>
          <cell r="N244">
            <v>174098</v>
          </cell>
          <cell r="O244">
            <v>188606</v>
          </cell>
          <cell r="P244">
            <v>204323</v>
          </cell>
          <cell r="Q244">
            <v>0</v>
          </cell>
          <cell r="R244">
            <v>0</v>
          </cell>
          <cell r="S244">
            <v>221350</v>
          </cell>
          <cell r="T244">
            <v>0</v>
          </cell>
          <cell r="U244">
            <v>0</v>
          </cell>
          <cell r="V244">
            <v>0</v>
          </cell>
          <cell r="W244">
            <v>1890.0900000000001</v>
          </cell>
          <cell r="X244">
            <v>1417.5674999999999</v>
          </cell>
          <cell r="Y244">
            <v>945.04500000000007</v>
          </cell>
        </row>
        <row r="245">
          <cell r="J245">
            <v>0</v>
          </cell>
          <cell r="L245">
            <v>108000</v>
          </cell>
          <cell r="M245">
            <v>66098</v>
          </cell>
          <cell r="N245">
            <v>174098</v>
          </cell>
          <cell r="O245">
            <v>188606</v>
          </cell>
          <cell r="P245">
            <v>204323</v>
          </cell>
          <cell r="Q245">
            <v>0</v>
          </cell>
          <cell r="R245">
            <v>0</v>
          </cell>
          <cell r="S245">
            <v>221350</v>
          </cell>
          <cell r="T245">
            <v>0</v>
          </cell>
          <cell r="U245">
            <v>0</v>
          </cell>
          <cell r="V245">
            <v>0</v>
          </cell>
          <cell r="W245">
            <v>1890.0900000000001</v>
          </cell>
          <cell r="X245">
            <v>1417.5674999999999</v>
          </cell>
          <cell r="Y245">
            <v>945.04500000000007</v>
          </cell>
        </row>
        <row r="246">
          <cell r="J246">
            <v>0</v>
          </cell>
          <cell r="L246">
            <v>108000</v>
          </cell>
          <cell r="M246">
            <v>66098</v>
          </cell>
          <cell r="N246">
            <v>174098</v>
          </cell>
          <cell r="O246">
            <v>188606</v>
          </cell>
          <cell r="P246">
            <v>204323</v>
          </cell>
          <cell r="Q246">
            <v>0</v>
          </cell>
          <cell r="R246">
            <v>0</v>
          </cell>
          <cell r="S246">
            <v>221350</v>
          </cell>
          <cell r="T246">
            <v>0</v>
          </cell>
          <cell r="U246">
            <v>0</v>
          </cell>
          <cell r="V246">
            <v>0</v>
          </cell>
          <cell r="W246">
            <v>1890.0900000000001</v>
          </cell>
          <cell r="X246">
            <v>1417.5674999999999</v>
          </cell>
          <cell r="Y246">
            <v>945.04500000000007</v>
          </cell>
        </row>
        <row r="247">
          <cell r="J247">
            <v>0</v>
          </cell>
          <cell r="L247">
            <v>108000</v>
          </cell>
          <cell r="M247">
            <v>66098</v>
          </cell>
          <cell r="N247">
            <v>174098</v>
          </cell>
          <cell r="O247">
            <v>188606</v>
          </cell>
          <cell r="P247">
            <v>204323</v>
          </cell>
          <cell r="Q247">
            <v>0</v>
          </cell>
          <cell r="R247">
            <v>0</v>
          </cell>
          <cell r="S247">
            <v>221350</v>
          </cell>
          <cell r="T247">
            <v>0</v>
          </cell>
          <cell r="U247">
            <v>0</v>
          </cell>
          <cell r="V247">
            <v>0</v>
          </cell>
          <cell r="W247">
            <v>1890.0900000000001</v>
          </cell>
          <cell r="X247">
            <v>1417.5674999999999</v>
          </cell>
          <cell r="Y247">
            <v>945.04500000000007</v>
          </cell>
        </row>
        <row r="248">
          <cell r="J248">
            <v>0</v>
          </cell>
          <cell r="L248">
            <v>108000</v>
          </cell>
          <cell r="M248">
            <v>66098</v>
          </cell>
          <cell r="N248">
            <v>174098</v>
          </cell>
          <cell r="O248">
            <v>188606</v>
          </cell>
          <cell r="P248">
            <v>204323</v>
          </cell>
          <cell r="Q248">
            <v>0</v>
          </cell>
          <cell r="R248">
            <v>0</v>
          </cell>
          <cell r="S248">
            <v>221350</v>
          </cell>
          <cell r="T248">
            <v>0</v>
          </cell>
          <cell r="U248">
            <v>0</v>
          </cell>
          <cell r="V248">
            <v>0</v>
          </cell>
          <cell r="W248">
            <v>1890.0900000000001</v>
          </cell>
          <cell r="X248">
            <v>1417.5674999999999</v>
          </cell>
          <cell r="Y248">
            <v>945.04500000000007</v>
          </cell>
        </row>
        <row r="249">
          <cell r="J249">
            <v>0</v>
          </cell>
          <cell r="L249">
            <v>108000</v>
          </cell>
          <cell r="M249">
            <v>66098</v>
          </cell>
          <cell r="N249">
            <v>174098</v>
          </cell>
          <cell r="O249">
            <v>188606</v>
          </cell>
          <cell r="P249">
            <v>204323</v>
          </cell>
          <cell r="Q249">
            <v>0</v>
          </cell>
          <cell r="R249">
            <v>0</v>
          </cell>
          <cell r="S249">
            <v>221350</v>
          </cell>
          <cell r="T249">
            <v>0</v>
          </cell>
          <cell r="U249">
            <v>0</v>
          </cell>
          <cell r="V249">
            <v>0</v>
          </cell>
          <cell r="W249">
            <v>1890.0900000000001</v>
          </cell>
          <cell r="X249">
            <v>1417.5674999999999</v>
          </cell>
          <cell r="Y249">
            <v>945.04500000000007</v>
          </cell>
        </row>
        <row r="250">
          <cell r="J250">
            <v>0</v>
          </cell>
          <cell r="L250">
            <v>108000</v>
          </cell>
          <cell r="M250">
            <v>66098</v>
          </cell>
          <cell r="N250">
            <v>174098</v>
          </cell>
          <cell r="O250">
            <v>188606</v>
          </cell>
          <cell r="P250">
            <v>204323</v>
          </cell>
          <cell r="Q250">
            <v>0</v>
          </cell>
          <cell r="R250">
            <v>0</v>
          </cell>
          <cell r="S250">
            <v>221350</v>
          </cell>
          <cell r="T250">
            <v>0</v>
          </cell>
          <cell r="U250">
            <v>0</v>
          </cell>
          <cell r="V250">
            <v>0</v>
          </cell>
          <cell r="W250">
            <v>1890.0900000000001</v>
          </cell>
          <cell r="X250">
            <v>1417.5674999999999</v>
          </cell>
          <cell r="Y250">
            <v>945.04500000000007</v>
          </cell>
        </row>
        <row r="251">
          <cell r="J251">
            <v>0</v>
          </cell>
          <cell r="L251">
            <v>108000</v>
          </cell>
          <cell r="M251">
            <v>66098</v>
          </cell>
          <cell r="N251">
            <v>174098</v>
          </cell>
          <cell r="O251">
            <v>188606</v>
          </cell>
          <cell r="P251">
            <v>204323</v>
          </cell>
          <cell r="Q251">
            <v>0</v>
          </cell>
          <cell r="R251">
            <v>0</v>
          </cell>
          <cell r="S251">
            <v>221350</v>
          </cell>
          <cell r="T251">
            <v>0</v>
          </cell>
          <cell r="U251">
            <v>0</v>
          </cell>
          <cell r="V251">
            <v>0</v>
          </cell>
          <cell r="W251">
            <v>1890.0900000000001</v>
          </cell>
          <cell r="X251">
            <v>1417.5674999999999</v>
          </cell>
          <cell r="Y251">
            <v>945.04500000000007</v>
          </cell>
        </row>
        <row r="252">
          <cell r="J252">
            <v>0</v>
          </cell>
          <cell r="L252">
            <v>108000</v>
          </cell>
          <cell r="M252">
            <v>66098</v>
          </cell>
          <cell r="N252">
            <v>174098</v>
          </cell>
          <cell r="O252">
            <v>188606</v>
          </cell>
          <cell r="P252">
            <v>204323</v>
          </cell>
          <cell r="Q252">
            <v>0</v>
          </cell>
          <cell r="R252">
            <v>0</v>
          </cell>
          <cell r="S252">
            <v>221350</v>
          </cell>
          <cell r="T252">
            <v>0</v>
          </cell>
          <cell r="U252">
            <v>0</v>
          </cell>
          <cell r="V252">
            <v>0</v>
          </cell>
          <cell r="W252">
            <v>1890.0900000000001</v>
          </cell>
          <cell r="X252">
            <v>1417.5674999999999</v>
          </cell>
          <cell r="Y252">
            <v>945.04500000000007</v>
          </cell>
        </row>
        <row r="253">
          <cell r="J253">
            <v>0</v>
          </cell>
          <cell r="L253">
            <v>108000</v>
          </cell>
          <cell r="M253">
            <v>66098</v>
          </cell>
          <cell r="N253">
            <v>174098</v>
          </cell>
          <cell r="O253">
            <v>188606</v>
          </cell>
          <cell r="P253">
            <v>204323</v>
          </cell>
          <cell r="Q253">
            <v>0</v>
          </cell>
          <cell r="R253">
            <v>0</v>
          </cell>
          <cell r="S253">
            <v>221350</v>
          </cell>
          <cell r="T253">
            <v>0</v>
          </cell>
          <cell r="U253">
            <v>0</v>
          </cell>
          <cell r="V253">
            <v>0</v>
          </cell>
          <cell r="W253">
            <v>1890.0900000000001</v>
          </cell>
          <cell r="X253">
            <v>1417.5674999999999</v>
          </cell>
          <cell r="Y253">
            <v>945.04500000000007</v>
          </cell>
        </row>
        <row r="254">
          <cell r="J254">
            <v>0</v>
          </cell>
          <cell r="L254">
            <v>108000</v>
          </cell>
          <cell r="M254">
            <v>66098</v>
          </cell>
          <cell r="N254">
            <v>174098</v>
          </cell>
          <cell r="O254">
            <v>188606</v>
          </cell>
          <cell r="P254">
            <v>204323</v>
          </cell>
          <cell r="Q254">
            <v>0</v>
          </cell>
          <cell r="R254">
            <v>0</v>
          </cell>
          <cell r="S254">
            <v>221350</v>
          </cell>
          <cell r="T254">
            <v>0</v>
          </cell>
          <cell r="U254">
            <v>0</v>
          </cell>
          <cell r="V254">
            <v>0</v>
          </cell>
          <cell r="W254">
            <v>1890.0900000000001</v>
          </cell>
          <cell r="X254">
            <v>1417.5674999999999</v>
          </cell>
          <cell r="Y254">
            <v>945.04500000000007</v>
          </cell>
        </row>
        <row r="255">
          <cell r="J255">
            <v>0</v>
          </cell>
          <cell r="L255">
            <v>108000</v>
          </cell>
          <cell r="M255">
            <v>66098</v>
          </cell>
          <cell r="N255">
            <v>174098</v>
          </cell>
          <cell r="O255">
            <v>188606</v>
          </cell>
          <cell r="P255">
            <v>204323</v>
          </cell>
          <cell r="Q255">
            <v>0</v>
          </cell>
          <cell r="R255">
            <v>0</v>
          </cell>
          <cell r="S255">
            <v>221350</v>
          </cell>
          <cell r="T255">
            <v>0</v>
          </cell>
          <cell r="U255">
            <v>0</v>
          </cell>
          <cell r="V255">
            <v>0</v>
          </cell>
          <cell r="W255">
            <v>1890.0900000000001</v>
          </cell>
          <cell r="X255">
            <v>1417.5674999999999</v>
          </cell>
          <cell r="Y255">
            <v>945.04500000000007</v>
          </cell>
        </row>
        <row r="256">
          <cell r="J256">
            <v>0</v>
          </cell>
          <cell r="L256">
            <v>108000</v>
          </cell>
          <cell r="M256">
            <v>66098</v>
          </cell>
          <cell r="N256">
            <v>174098</v>
          </cell>
          <cell r="O256">
            <v>188606</v>
          </cell>
          <cell r="P256">
            <v>204323</v>
          </cell>
          <cell r="Q256">
            <v>0</v>
          </cell>
          <cell r="R256">
            <v>0</v>
          </cell>
          <cell r="S256">
            <v>221350</v>
          </cell>
          <cell r="T256">
            <v>0</v>
          </cell>
          <cell r="U256">
            <v>0</v>
          </cell>
          <cell r="V256">
            <v>0</v>
          </cell>
          <cell r="W256">
            <v>1890.0900000000001</v>
          </cell>
          <cell r="X256">
            <v>1417.5674999999999</v>
          </cell>
          <cell r="Y256">
            <v>945.04500000000007</v>
          </cell>
        </row>
        <row r="257">
          <cell r="J257">
            <v>0</v>
          </cell>
          <cell r="L257">
            <v>108000</v>
          </cell>
          <cell r="M257">
            <v>66098</v>
          </cell>
          <cell r="N257">
            <v>174098</v>
          </cell>
          <cell r="O257">
            <v>188606</v>
          </cell>
          <cell r="P257">
            <v>204323</v>
          </cell>
          <cell r="Q257">
            <v>0</v>
          </cell>
          <cell r="R257">
            <v>0</v>
          </cell>
          <cell r="S257">
            <v>221350</v>
          </cell>
          <cell r="T257">
            <v>0</v>
          </cell>
          <cell r="U257">
            <v>0</v>
          </cell>
          <cell r="V257">
            <v>0</v>
          </cell>
          <cell r="W257">
            <v>1890.0900000000001</v>
          </cell>
          <cell r="X257">
            <v>1417.5674999999999</v>
          </cell>
          <cell r="Y257">
            <v>945.04500000000007</v>
          </cell>
        </row>
        <row r="258">
          <cell r="J258">
            <v>0</v>
          </cell>
          <cell r="L258">
            <v>108000</v>
          </cell>
          <cell r="M258">
            <v>66098</v>
          </cell>
          <cell r="N258">
            <v>174098</v>
          </cell>
          <cell r="O258">
            <v>188606</v>
          </cell>
          <cell r="P258">
            <v>204323</v>
          </cell>
          <cell r="Q258">
            <v>0</v>
          </cell>
          <cell r="R258">
            <v>0</v>
          </cell>
          <cell r="S258">
            <v>221350</v>
          </cell>
          <cell r="T258">
            <v>0</v>
          </cell>
          <cell r="U258">
            <v>0</v>
          </cell>
          <cell r="V258">
            <v>0</v>
          </cell>
          <cell r="W258">
            <v>1890.0900000000001</v>
          </cell>
          <cell r="X258">
            <v>1417.5674999999999</v>
          </cell>
          <cell r="Y258">
            <v>945.04500000000007</v>
          </cell>
        </row>
        <row r="259">
          <cell r="J259">
            <v>0</v>
          </cell>
          <cell r="L259">
            <v>108000</v>
          </cell>
          <cell r="M259">
            <v>66098</v>
          </cell>
          <cell r="N259">
            <v>174098</v>
          </cell>
          <cell r="O259">
            <v>188606</v>
          </cell>
          <cell r="P259">
            <v>204323</v>
          </cell>
          <cell r="Q259">
            <v>0</v>
          </cell>
          <cell r="R259">
            <v>0</v>
          </cell>
          <cell r="S259">
            <v>221350</v>
          </cell>
          <cell r="T259">
            <v>0</v>
          </cell>
          <cell r="U259">
            <v>0</v>
          </cell>
          <cell r="V259">
            <v>0</v>
          </cell>
          <cell r="W259">
            <v>1890.0900000000001</v>
          </cell>
          <cell r="X259">
            <v>1417.5674999999999</v>
          </cell>
          <cell r="Y259">
            <v>945.04500000000007</v>
          </cell>
        </row>
        <row r="260">
          <cell r="J260">
            <v>0</v>
          </cell>
          <cell r="L260">
            <v>108000</v>
          </cell>
          <cell r="M260">
            <v>66098</v>
          </cell>
          <cell r="N260">
            <v>174098</v>
          </cell>
          <cell r="O260">
            <v>188606</v>
          </cell>
          <cell r="P260">
            <v>204323</v>
          </cell>
          <cell r="Q260">
            <v>0</v>
          </cell>
          <cell r="R260">
            <v>0</v>
          </cell>
          <cell r="S260">
            <v>221350</v>
          </cell>
          <cell r="T260">
            <v>0</v>
          </cell>
          <cell r="U260">
            <v>0</v>
          </cell>
          <cell r="V260">
            <v>0</v>
          </cell>
          <cell r="W260">
            <v>1890.0900000000001</v>
          </cell>
          <cell r="X260">
            <v>1417.5674999999999</v>
          </cell>
          <cell r="Y260">
            <v>945.04500000000007</v>
          </cell>
        </row>
        <row r="261">
          <cell r="J261">
            <v>0</v>
          </cell>
          <cell r="L261">
            <v>108000</v>
          </cell>
          <cell r="M261">
            <v>66098</v>
          </cell>
          <cell r="N261">
            <v>174098</v>
          </cell>
          <cell r="O261">
            <v>188606</v>
          </cell>
          <cell r="P261">
            <v>204323</v>
          </cell>
          <cell r="Q261">
            <v>0</v>
          </cell>
          <cell r="R261">
            <v>0</v>
          </cell>
          <cell r="S261">
            <v>221350</v>
          </cell>
          <cell r="T261">
            <v>0</v>
          </cell>
          <cell r="U261">
            <v>0</v>
          </cell>
          <cell r="V261">
            <v>0</v>
          </cell>
          <cell r="W261">
            <v>1890.0900000000001</v>
          </cell>
          <cell r="X261">
            <v>1417.5674999999999</v>
          </cell>
          <cell r="Y261">
            <v>945.04500000000007</v>
          </cell>
        </row>
        <row r="262">
          <cell r="J262">
            <v>0</v>
          </cell>
          <cell r="L262">
            <v>108000</v>
          </cell>
          <cell r="M262">
            <v>66098</v>
          </cell>
          <cell r="N262">
            <v>174098</v>
          </cell>
          <cell r="O262">
            <v>188606</v>
          </cell>
          <cell r="P262">
            <v>204323</v>
          </cell>
          <cell r="Q262">
            <v>0</v>
          </cell>
          <cell r="R262">
            <v>0</v>
          </cell>
          <cell r="S262">
            <v>221350</v>
          </cell>
          <cell r="T262">
            <v>0</v>
          </cell>
          <cell r="U262">
            <v>0</v>
          </cell>
          <cell r="V262">
            <v>0</v>
          </cell>
          <cell r="W262">
            <v>1890.0900000000001</v>
          </cell>
          <cell r="X262">
            <v>1417.5674999999999</v>
          </cell>
          <cell r="Y262">
            <v>945.04500000000007</v>
          </cell>
        </row>
        <row r="263">
          <cell r="J263">
            <v>0</v>
          </cell>
          <cell r="L263">
            <v>108000</v>
          </cell>
          <cell r="M263">
            <v>66098</v>
          </cell>
          <cell r="N263">
            <v>174098</v>
          </cell>
          <cell r="O263">
            <v>188606</v>
          </cell>
          <cell r="P263">
            <v>204323</v>
          </cell>
          <cell r="Q263">
            <v>0</v>
          </cell>
          <cell r="R263">
            <v>0</v>
          </cell>
          <cell r="S263">
            <v>221350</v>
          </cell>
          <cell r="T263">
            <v>0</v>
          </cell>
          <cell r="U263">
            <v>0</v>
          </cell>
          <cell r="V263">
            <v>0</v>
          </cell>
          <cell r="W263">
            <v>1890.0900000000001</v>
          </cell>
          <cell r="X263">
            <v>1417.5674999999999</v>
          </cell>
          <cell r="Y263">
            <v>945.04500000000007</v>
          </cell>
        </row>
        <row r="264">
          <cell r="J264">
            <v>0</v>
          </cell>
          <cell r="L264">
            <v>108000</v>
          </cell>
          <cell r="M264">
            <v>66098</v>
          </cell>
          <cell r="N264">
            <v>174098</v>
          </cell>
          <cell r="O264">
            <v>188606</v>
          </cell>
          <cell r="P264">
            <v>204323</v>
          </cell>
          <cell r="Q264">
            <v>0</v>
          </cell>
          <cell r="R264">
            <v>0</v>
          </cell>
          <cell r="S264">
            <v>221350</v>
          </cell>
          <cell r="T264">
            <v>0</v>
          </cell>
          <cell r="U264">
            <v>0</v>
          </cell>
          <cell r="V264">
            <v>0</v>
          </cell>
          <cell r="W264">
            <v>1890.0900000000001</v>
          </cell>
          <cell r="X264">
            <v>1417.5674999999999</v>
          </cell>
          <cell r="Y264">
            <v>945.04500000000007</v>
          </cell>
        </row>
        <row r="265">
          <cell r="J265">
            <v>0</v>
          </cell>
          <cell r="L265">
            <v>108000</v>
          </cell>
          <cell r="M265">
            <v>66098</v>
          </cell>
          <cell r="N265">
            <v>174098</v>
          </cell>
          <cell r="O265">
            <v>188606</v>
          </cell>
          <cell r="P265">
            <v>204323</v>
          </cell>
          <cell r="Q265">
            <v>0</v>
          </cell>
          <cell r="R265">
            <v>0</v>
          </cell>
          <cell r="S265">
            <v>221350</v>
          </cell>
          <cell r="T265">
            <v>0</v>
          </cell>
          <cell r="U265">
            <v>0</v>
          </cell>
          <cell r="V265">
            <v>0</v>
          </cell>
          <cell r="W265">
            <v>1890.0900000000001</v>
          </cell>
          <cell r="X265">
            <v>1417.5674999999999</v>
          </cell>
          <cell r="Y265">
            <v>945.04500000000007</v>
          </cell>
        </row>
        <row r="266">
          <cell r="J266">
            <v>0</v>
          </cell>
          <cell r="L266">
            <v>108000</v>
          </cell>
          <cell r="M266">
            <v>66098</v>
          </cell>
          <cell r="N266">
            <v>174098</v>
          </cell>
          <cell r="O266">
            <v>188606</v>
          </cell>
          <cell r="P266">
            <v>204323</v>
          </cell>
          <cell r="Q266">
            <v>0</v>
          </cell>
          <cell r="R266">
            <v>0</v>
          </cell>
          <cell r="S266">
            <v>221350</v>
          </cell>
          <cell r="T266">
            <v>0</v>
          </cell>
          <cell r="U266">
            <v>0</v>
          </cell>
          <cell r="V266">
            <v>0</v>
          </cell>
          <cell r="W266">
            <v>1890.0900000000001</v>
          </cell>
          <cell r="X266">
            <v>1417.5674999999999</v>
          </cell>
          <cell r="Y266">
            <v>945.04500000000007</v>
          </cell>
        </row>
        <row r="267">
          <cell r="J267">
            <v>0</v>
          </cell>
          <cell r="L267">
            <v>108000</v>
          </cell>
          <cell r="M267">
            <v>66098</v>
          </cell>
          <cell r="N267">
            <v>174098</v>
          </cell>
          <cell r="O267">
            <v>188606</v>
          </cell>
          <cell r="P267">
            <v>204323</v>
          </cell>
          <cell r="Q267">
            <v>0</v>
          </cell>
          <cell r="R267">
            <v>0</v>
          </cell>
          <cell r="S267">
            <v>221350</v>
          </cell>
          <cell r="T267">
            <v>0</v>
          </cell>
          <cell r="U267">
            <v>0</v>
          </cell>
          <cell r="V267">
            <v>0</v>
          </cell>
          <cell r="W267">
            <v>1890.0900000000001</v>
          </cell>
          <cell r="X267">
            <v>1417.5674999999999</v>
          </cell>
          <cell r="Y267">
            <v>945.04500000000007</v>
          </cell>
        </row>
        <row r="268">
          <cell r="J268">
            <v>0</v>
          </cell>
          <cell r="L268">
            <v>108000</v>
          </cell>
          <cell r="M268">
            <v>66098</v>
          </cell>
          <cell r="N268">
            <v>174098</v>
          </cell>
          <cell r="O268">
            <v>188606</v>
          </cell>
          <cell r="P268">
            <v>204323</v>
          </cell>
          <cell r="Q268">
            <v>0</v>
          </cell>
          <cell r="R268">
            <v>0</v>
          </cell>
          <cell r="S268">
            <v>221350</v>
          </cell>
          <cell r="T268">
            <v>0</v>
          </cell>
          <cell r="U268">
            <v>0</v>
          </cell>
          <cell r="V268">
            <v>0</v>
          </cell>
          <cell r="W268">
            <v>1890.0900000000001</v>
          </cell>
          <cell r="X268">
            <v>1417.5674999999999</v>
          </cell>
          <cell r="Y268">
            <v>945.04500000000007</v>
          </cell>
        </row>
        <row r="269">
          <cell r="J269">
            <v>0</v>
          </cell>
          <cell r="L269">
            <v>108000</v>
          </cell>
          <cell r="M269">
            <v>66098</v>
          </cell>
          <cell r="N269">
            <v>174098</v>
          </cell>
          <cell r="O269">
            <v>188606</v>
          </cell>
          <cell r="P269">
            <v>204323</v>
          </cell>
          <cell r="Q269">
            <v>0</v>
          </cell>
          <cell r="R269">
            <v>0</v>
          </cell>
          <cell r="S269">
            <v>221350</v>
          </cell>
          <cell r="T269">
            <v>0</v>
          </cell>
          <cell r="U269">
            <v>0</v>
          </cell>
          <cell r="V269">
            <v>0</v>
          </cell>
          <cell r="W269">
            <v>1890.0900000000001</v>
          </cell>
          <cell r="X269">
            <v>1417.5674999999999</v>
          </cell>
          <cell r="Y269">
            <v>945.04500000000007</v>
          </cell>
        </row>
        <row r="270">
          <cell r="J270">
            <v>0</v>
          </cell>
          <cell r="L270">
            <v>108000</v>
          </cell>
          <cell r="M270">
            <v>66098</v>
          </cell>
          <cell r="N270">
            <v>174098</v>
          </cell>
          <cell r="O270">
            <v>188606</v>
          </cell>
          <cell r="P270">
            <v>204323</v>
          </cell>
          <cell r="Q270">
            <v>0</v>
          </cell>
          <cell r="R270">
            <v>0</v>
          </cell>
          <cell r="S270">
            <v>221350</v>
          </cell>
          <cell r="T270">
            <v>0</v>
          </cell>
          <cell r="U270">
            <v>0</v>
          </cell>
          <cell r="V270">
            <v>0</v>
          </cell>
          <cell r="W270">
            <v>1890.0900000000001</v>
          </cell>
          <cell r="X270">
            <v>1417.5674999999999</v>
          </cell>
          <cell r="Y270">
            <v>945.04500000000007</v>
          </cell>
        </row>
        <row r="271">
          <cell r="J271">
            <v>0</v>
          </cell>
          <cell r="L271">
            <v>108000</v>
          </cell>
          <cell r="M271">
            <v>66098</v>
          </cell>
          <cell r="N271">
            <v>174098</v>
          </cell>
          <cell r="O271">
            <v>188606</v>
          </cell>
          <cell r="P271">
            <v>204323</v>
          </cell>
          <cell r="Q271">
            <v>0</v>
          </cell>
          <cell r="R271">
            <v>0</v>
          </cell>
          <cell r="S271">
            <v>221350</v>
          </cell>
          <cell r="T271">
            <v>0</v>
          </cell>
          <cell r="U271">
            <v>0</v>
          </cell>
          <cell r="V271">
            <v>0</v>
          </cell>
          <cell r="W271">
            <v>1890.0900000000001</v>
          </cell>
          <cell r="X271">
            <v>1417.5674999999999</v>
          </cell>
          <cell r="Y271">
            <v>945.04500000000007</v>
          </cell>
        </row>
        <row r="272">
          <cell r="J272">
            <v>0</v>
          </cell>
          <cell r="L272">
            <v>108000</v>
          </cell>
          <cell r="M272">
            <v>66098</v>
          </cell>
          <cell r="N272">
            <v>174098</v>
          </cell>
          <cell r="O272">
            <v>188606</v>
          </cell>
          <cell r="P272">
            <v>204323</v>
          </cell>
          <cell r="Q272">
            <v>0</v>
          </cell>
          <cell r="R272">
            <v>0</v>
          </cell>
          <cell r="S272">
            <v>221350</v>
          </cell>
          <cell r="T272">
            <v>0</v>
          </cell>
          <cell r="U272">
            <v>0</v>
          </cell>
          <cell r="V272">
            <v>0</v>
          </cell>
          <cell r="W272">
            <v>1890.0900000000001</v>
          </cell>
          <cell r="X272">
            <v>1417.5674999999999</v>
          </cell>
          <cell r="Y272">
            <v>945.04500000000007</v>
          </cell>
        </row>
        <row r="273">
          <cell r="J273">
            <v>0</v>
          </cell>
          <cell r="L273">
            <v>108000</v>
          </cell>
          <cell r="M273">
            <v>66098</v>
          </cell>
          <cell r="N273">
            <v>174098</v>
          </cell>
          <cell r="O273">
            <v>188606</v>
          </cell>
          <cell r="P273">
            <v>204323</v>
          </cell>
          <cell r="Q273">
            <v>0</v>
          </cell>
          <cell r="R273">
            <v>0</v>
          </cell>
          <cell r="S273">
            <v>221350</v>
          </cell>
          <cell r="T273">
            <v>0</v>
          </cell>
          <cell r="U273">
            <v>0</v>
          </cell>
          <cell r="V273">
            <v>0</v>
          </cell>
          <cell r="W273">
            <v>1890.0900000000001</v>
          </cell>
          <cell r="X273">
            <v>1417.5674999999999</v>
          </cell>
          <cell r="Y273">
            <v>945.04500000000007</v>
          </cell>
        </row>
        <row r="274">
          <cell r="J274">
            <v>0</v>
          </cell>
          <cell r="L274">
            <v>108000</v>
          </cell>
          <cell r="M274">
            <v>66098</v>
          </cell>
          <cell r="N274">
            <v>174098</v>
          </cell>
          <cell r="O274">
            <v>188606</v>
          </cell>
          <cell r="P274">
            <v>204323</v>
          </cell>
          <cell r="Q274">
            <v>0</v>
          </cell>
          <cell r="R274">
            <v>0</v>
          </cell>
          <cell r="S274">
            <v>221350</v>
          </cell>
          <cell r="T274">
            <v>0</v>
          </cell>
          <cell r="U274">
            <v>0</v>
          </cell>
          <cell r="V274">
            <v>0</v>
          </cell>
          <cell r="W274">
            <v>1890.0900000000001</v>
          </cell>
          <cell r="X274">
            <v>1417.5674999999999</v>
          </cell>
          <cell r="Y274">
            <v>945.04500000000007</v>
          </cell>
        </row>
        <row r="275">
          <cell r="J275">
            <v>0</v>
          </cell>
          <cell r="L275">
            <v>108000</v>
          </cell>
          <cell r="M275">
            <v>66098</v>
          </cell>
          <cell r="N275">
            <v>174098</v>
          </cell>
          <cell r="O275">
            <v>188606</v>
          </cell>
          <cell r="P275">
            <v>204323</v>
          </cell>
          <cell r="Q275">
            <v>0</v>
          </cell>
          <cell r="R275">
            <v>0</v>
          </cell>
          <cell r="S275">
            <v>221350</v>
          </cell>
          <cell r="T275">
            <v>0</v>
          </cell>
          <cell r="U275">
            <v>0</v>
          </cell>
          <cell r="V275">
            <v>0</v>
          </cell>
          <cell r="W275">
            <v>1890.0900000000001</v>
          </cell>
          <cell r="X275">
            <v>1417.5674999999999</v>
          </cell>
          <cell r="Y275">
            <v>945.04500000000007</v>
          </cell>
        </row>
        <row r="276">
          <cell r="J276">
            <v>0</v>
          </cell>
          <cell r="L276">
            <v>108000</v>
          </cell>
          <cell r="M276">
            <v>66098</v>
          </cell>
          <cell r="N276">
            <v>174098</v>
          </cell>
          <cell r="O276">
            <v>188606</v>
          </cell>
          <cell r="P276">
            <v>204323</v>
          </cell>
          <cell r="Q276">
            <v>0</v>
          </cell>
          <cell r="R276">
            <v>0</v>
          </cell>
          <cell r="S276">
            <v>221350</v>
          </cell>
          <cell r="T276">
            <v>0</v>
          </cell>
          <cell r="U276">
            <v>0</v>
          </cell>
          <cell r="V276">
            <v>0</v>
          </cell>
          <cell r="W276">
            <v>1890.0900000000001</v>
          </cell>
          <cell r="X276">
            <v>1417.5674999999999</v>
          </cell>
          <cell r="Y276">
            <v>945.04500000000007</v>
          </cell>
        </row>
        <row r="277">
          <cell r="J277">
            <v>0</v>
          </cell>
          <cell r="L277">
            <v>108000</v>
          </cell>
          <cell r="M277">
            <v>66098</v>
          </cell>
          <cell r="N277">
            <v>174098</v>
          </cell>
          <cell r="O277">
            <v>188606</v>
          </cell>
          <cell r="P277">
            <v>204323</v>
          </cell>
          <cell r="Q277">
            <v>0</v>
          </cell>
          <cell r="R277">
            <v>0</v>
          </cell>
          <cell r="S277">
            <v>221350</v>
          </cell>
          <cell r="T277">
            <v>0</v>
          </cell>
          <cell r="U277">
            <v>0</v>
          </cell>
          <cell r="V277">
            <v>0</v>
          </cell>
          <cell r="W277">
            <v>1890.0900000000001</v>
          </cell>
          <cell r="X277">
            <v>1417.5674999999999</v>
          </cell>
          <cell r="Y277">
            <v>945.04500000000007</v>
          </cell>
        </row>
        <row r="278">
          <cell r="J278">
            <v>0</v>
          </cell>
          <cell r="L278">
            <v>108000</v>
          </cell>
          <cell r="M278">
            <v>66098</v>
          </cell>
          <cell r="N278">
            <v>174098</v>
          </cell>
          <cell r="O278">
            <v>188606</v>
          </cell>
          <cell r="P278">
            <v>204323</v>
          </cell>
          <cell r="Q278">
            <v>0</v>
          </cell>
          <cell r="R278">
            <v>0</v>
          </cell>
          <cell r="S278">
            <v>221350</v>
          </cell>
          <cell r="T278">
            <v>0</v>
          </cell>
          <cell r="U278">
            <v>0</v>
          </cell>
          <cell r="V278">
            <v>0</v>
          </cell>
          <cell r="W278">
            <v>1890.0900000000001</v>
          </cell>
          <cell r="X278">
            <v>1417.5674999999999</v>
          </cell>
          <cell r="Y278">
            <v>945.04500000000007</v>
          </cell>
        </row>
        <row r="279">
          <cell r="J279">
            <v>0</v>
          </cell>
          <cell r="L279">
            <v>108000</v>
          </cell>
          <cell r="M279">
            <v>66098</v>
          </cell>
          <cell r="N279">
            <v>174098</v>
          </cell>
          <cell r="O279">
            <v>188606</v>
          </cell>
          <cell r="P279">
            <v>204323</v>
          </cell>
          <cell r="Q279">
            <v>0</v>
          </cell>
          <cell r="R279">
            <v>0</v>
          </cell>
          <cell r="S279">
            <v>221350</v>
          </cell>
          <cell r="T279">
            <v>0</v>
          </cell>
          <cell r="U279">
            <v>0</v>
          </cell>
          <cell r="V279">
            <v>0</v>
          </cell>
          <cell r="W279">
            <v>1890.0900000000001</v>
          </cell>
          <cell r="X279">
            <v>1417.5674999999999</v>
          </cell>
          <cell r="Y279">
            <v>945.04500000000007</v>
          </cell>
        </row>
        <row r="280">
          <cell r="J280">
            <v>0</v>
          </cell>
          <cell r="L280">
            <v>108000</v>
          </cell>
          <cell r="M280">
            <v>66098</v>
          </cell>
          <cell r="N280">
            <v>174098</v>
          </cell>
          <cell r="O280">
            <v>188606</v>
          </cell>
          <cell r="P280">
            <v>204323</v>
          </cell>
          <cell r="Q280">
            <v>0</v>
          </cell>
          <cell r="R280">
            <v>0</v>
          </cell>
          <cell r="S280">
            <v>221350</v>
          </cell>
          <cell r="T280">
            <v>0</v>
          </cell>
          <cell r="U280">
            <v>0</v>
          </cell>
          <cell r="V280">
            <v>0</v>
          </cell>
          <cell r="W280">
            <v>1890.0900000000001</v>
          </cell>
          <cell r="X280">
            <v>1417.5674999999999</v>
          </cell>
          <cell r="Y280">
            <v>945.04500000000007</v>
          </cell>
        </row>
        <row r="281">
          <cell r="J281">
            <v>0</v>
          </cell>
          <cell r="L281">
            <v>108000</v>
          </cell>
          <cell r="M281">
            <v>66098</v>
          </cell>
          <cell r="N281">
            <v>174098</v>
          </cell>
          <cell r="O281">
            <v>188606</v>
          </cell>
          <cell r="P281">
            <v>204323</v>
          </cell>
          <cell r="Q281">
            <v>0</v>
          </cell>
          <cell r="R281">
            <v>0</v>
          </cell>
          <cell r="S281">
            <v>221350</v>
          </cell>
          <cell r="T281">
            <v>0</v>
          </cell>
          <cell r="U281">
            <v>0</v>
          </cell>
          <cell r="V281">
            <v>0</v>
          </cell>
          <cell r="W281">
            <v>1890.0900000000001</v>
          </cell>
          <cell r="X281">
            <v>1417.5674999999999</v>
          </cell>
          <cell r="Y281">
            <v>945.04500000000007</v>
          </cell>
        </row>
        <row r="282">
          <cell r="J282">
            <v>0</v>
          </cell>
          <cell r="L282">
            <v>108000</v>
          </cell>
          <cell r="M282">
            <v>66098</v>
          </cell>
          <cell r="N282">
            <v>174098</v>
          </cell>
          <cell r="O282">
            <v>188606</v>
          </cell>
          <cell r="P282">
            <v>204323</v>
          </cell>
          <cell r="Q282">
            <v>0</v>
          </cell>
          <cell r="R282">
            <v>0</v>
          </cell>
          <cell r="S282">
            <v>221350</v>
          </cell>
          <cell r="T282">
            <v>0</v>
          </cell>
          <cell r="U282">
            <v>0</v>
          </cell>
          <cell r="V282">
            <v>0</v>
          </cell>
          <cell r="W282">
            <v>1890.0900000000001</v>
          </cell>
          <cell r="X282">
            <v>1417.5674999999999</v>
          </cell>
          <cell r="Y282">
            <v>945.04500000000007</v>
          </cell>
        </row>
        <row r="283">
          <cell r="J283">
            <v>0</v>
          </cell>
          <cell r="L283">
            <v>108000</v>
          </cell>
          <cell r="M283">
            <v>66098</v>
          </cell>
          <cell r="N283">
            <v>174098</v>
          </cell>
          <cell r="O283">
            <v>188606</v>
          </cell>
          <cell r="P283">
            <v>204323</v>
          </cell>
          <cell r="Q283">
            <v>0</v>
          </cell>
          <cell r="R283">
            <v>0</v>
          </cell>
          <cell r="S283">
            <v>221350</v>
          </cell>
          <cell r="T283">
            <v>0</v>
          </cell>
          <cell r="U283">
            <v>0</v>
          </cell>
          <cell r="V283">
            <v>0</v>
          </cell>
          <cell r="W283">
            <v>1890.0900000000001</v>
          </cell>
          <cell r="X283">
            <v>1417.5674999999999</v>
          </cell>
          <cell r="Y283">
            <v>945.04500000000007</v>
          </cell>
        </row>
        <row r="284">
          <cell r="J284">
            <v>0</v>
          </cell>
          <cell r="L284">
            <v>108000</v>
          </cell>
          <cell r="M284">
            <v>66098</v>
          </cell>
          <cell r="N284">
            <v>174098</v>
          </cell>
          <cell r="O284">
            <v>188606</v>
          </cell>
          <cell r="P284">
            <v>204323</v>
          </cell>
          <cell r="Q284">
            <v>0</v>
          </cell>
          <cell r="R284">
            <v>0</v>
          </cell>
          <cell r="S284">
            <v>221350</v>
          </cell>
          <cell r="T284">
            <v>0</v>
          </cell>
          <cell r="U284">
            <v>0</v>
          </cell>
          <cell r="V284">
            <v>0</v>
          </cell>
          <cell r="W284">
            <v>1890.0900000000001</v>
          </cell>
          <cell r="X284">
            <v>1417.5674999999999</v>
          </cell>
          <cell r="Y284">
            <v>945.04500000000007</v>
          </cell>
        </row>
        <row r="285">
          <cell r="J285">
            <v>0</v>
          </cell>
          <cell r="L285">
            <v>108000</v>
          </cell>
          <cell r="M285">
            <v>66098</v>
          </cell>
          <cell r="N285">
            <v>174098</v>
          </cell>
          <cell r="O285">
            <v>188606</v>
          </cell>
          <cell r="P285">
            <v>204323</v>
          </cell>
          <cell r="Q285">
            <v>0</v>
          </cell>
          <cell r="R285">
            <v>0</v>
          </cell>
          <cell r="S285">
            <v>221350</v>
          </cell>
          <cell r="T285">
            <v>0</v>
          </cell>
          <cell r="U285">
            <v>0</v>
          </cell>
          <cell r="V285">
            <v>0</v>
          </cell>
          <cell r="W285">
            <v>1890.0900000000001</v>
          </cell>
          <cell r="X285">
            <v>1417.5674999999999</v>
          </cell>
          <cell r="Y285">
            <v>945.04500000000007</v>
          </cell>
        </row>
        <row r="286">
          <cell r="J286">
            <v>0</v>
          </cell>
          <cell r="L286">
            <v>108000</v>
          </cell>
          <cell r="M286">
            <v>66098</v>
          </cell>
          <cell r="N286">
            <v>174098</v>
          </cell>
          <cell r="O286">
            <v>188606</v>
          </cell>
          <cell r="P286">
            <v>204323</v>
          </cell>
          <cell r="Q286">
            <v>0</v>
          </cell>
          <cell r="R286">
            <v>0</v>
          </cell>
          <cell r="S286">
            <v>221350</v>
          </cell>
          <cell r="T286">
            <v>0</v>
          </cell>
          <cell r="U286">
            <v>0</v>
          </cell>
          <cell r="V286">
            <v>0</v>
          </cell>
          <cell r="W286">
            <v>1890.0900000000001</v>
          </cell>
          <cell r="X286">
            <v>1417.5674999999999</v>
          </cell>
          <cell r="Y286">
            <v>945.04500000000007</v>
          </cell>
        </row>
        <row r="287">
          <cell r="J287">
            <v>0</v>
          </cell>
          <cell r="L287">
            <v>108000</v>
          </cell>
          <cell r="M287">
            <v>66098</v>
          </cell>
          <cell r="N287">
            <v>174098</v>
          </cell>
          <cell r="O287">
            <v>188606</v>
          </cell>
          <cell r="P287">
            <v>204323</v>
          </cell>
          <cell r="Q287">
            <v>0</v>
          </cell>
          <cell r="R287">
            <v>0</v>
          </cell>
          <cell r="S287">
            <v>221350</v>
          </cell>
          <cell r="T287">
            <v>0</v>
          </cell>
          <cell r="U287">
            <v>0</v>
          </cell>
          <cell r="V287">
            <v>0</v>
          </cell>
          <cell r="W287">
            <v>1890.0900000000001</v>
          </cell>
          <cell r="X287">
            <v>1417.5674999999999</v>
          </cell>
          <cell r="Y287">
            <v>945.04500000000007</v>
          </cell>
        </row>
        <row r="288">
          <cell r="J288">
            <v>0</v>
          </cell>
          <cell r="L288">
            <v>108000</v>
          </cell>
          <cell r="M288">
            <v>66098</v>
          </cell>
          <cell r="N288">
            <v>174098</v>
          </cell>
          <cell r="O288">
            <v>188606</v>
          </cell>
          <cell r="P288">
            <v>204323</v>
          </cell>
          <cell r="Q288">
            <v>0</v>
          </cell>
          <cell r="R288">
            <v>0</v>
          </cell>
          <cell r="S288">
            <v>221350</v>
          </cell>
          <cell r="T288">
            <v>0</v>
          </cell>
          <cell r="U288">
            <v>0</v>
          </cell>
          <cell r="V288">
            <v>0</v>
          </cell>
          <cell r="W288">
            <v>1890.0900000000001</v>
          </cell>
          <cell r="X288">
            <v>1417.5674999999999</v>
          </cell>
          <cell r="Y288">
            <v>945.04500000000007</v>
          </cell>
        </row>
        <row r="289">
          <cell r="J289">
            <v>0</v>
          </cell>
          <cell r="L289">
            <v>108000</v>
          </cell>
          <cell r="M289">
            <v>66098</v>
          </cell>
          <cell r="N289">
            <v>174098</v>
          </cell>
          <cell r="O289">
            <v>188606</v>
          </cell>
          <cell r="P289">
            <v>204323</v>
          </cell>
          <cell r="Q289">
            <v>0</v>
          </cell>
          <cell r="R289">
            <v>0</v>
          </cell>
          <cell r="S289">
            <v>221350</v>
          </cell>
          <cell r="T289">
            <v>0</v>
          </cell>
          <cell r="U289">
            <v>0</v>
          </cell>
          <cell r="V289">
            <v>0</v>
          </cell>
          <cell r="W289">
            <v>1890.0900000000001</v>
          </cell>
          <cell r="X289">
            <v>1417.5674999999999</v>
          </cell>
          <cell r="Y289">
            <v>945.04500000000007</v>
          </cell>
        </row>
        <row r="290">
          <cell r="J290">
            <v>0</v>
          </cell>
          <cell r="L290">
            <v>108000</v>
          </cell>
          <cell r="M290">
            <v>66098</v>
          </cell>
          <cell r="N290">
            <v>174098</v>
          </cell>
          <cell r="O290">
            <v>188606</v>
          </cell>
          <cell r="P290">
            <v>204323</v>
          </cell>
          <cell r="Q290">
            <v>0</v>
          </cell>
          <cell r="R290">
            <v>0</v>
          </cell>
          <cell r="S290">
            <v>221350</v>
          </cell>
          <cell r="T290">
            <v>0</v>
          </cell>
          <cell r="U290">
            <v>0</v>
          </cell>
          <cell r="V290">
            <v>0</v>
          </cell>
          <cell r="W290">
            <v>1890.0900000000001</v>
          </cell>
          <cell r="X290">
            <v>1417.5674999999999</v>
          </cell>
          <cell r="Y290">
            <v>945.04500000000007</v>
          </cell>
        </row>
        <row r="291">
          <cell r="J291">
            <v>0</v>
          </cell>
          <cell r="L291">
            <v>108000</v>
          </cell>
          <cell r="M291">
            <v>66098</v>
          </cell>
          <cell r="N291">
            <v>174098</v>
          </cell>
          <cell r="O291">
            <v>188606</v>
          </cell>
          <cell r="P291">
            <v>204323</v>
          </cell>
          <cell r="Q291">
            <v>0</v>
          </cell>
          <cell r="R291">
            <v>0</v>
          </cell>
          <cell r="S291">
            <v>221350</v>
          </cell>
          <cell r="T291">
            <v>0</v>
          </cell>
          <cell r="U291">
            <v>0</v>
          </cell>
          <cell r="V291">
            <v>0</v>
          </cell>
          <cell r="W291">
            <v>1890.0900000000001</v>
          </cell>
          <cell r="X291">
            <v>1417.5674999999999</v>
          </cell>
          <cell r="Y291">
            <v>945.04500000000007</v>
          </cell>
        </row>
        <row r="292">
          <cell r="J292">
            <v>0</v>
          </cell>
          <cell r="L292">
            <v>108000</v>
          </cell>
          <cell r="M292">
            <v>66098</v>
          </cell>
          <cell r="N292">
            <v>174098</v>
          </cell>
          <cell r="O292">
            <v>188606</v>
          </cell>
          <cell r="P292">
            <v>204323</v>
          </cell>
          <cell r="Q292">
            <v>0</v>
          </cell>
          <cell r="R292">
            <v>0</v>
          </cell>
          <cell r="S292">
            <v>221350</v>
          </cell>
          <cell r="T292">
            <v>0</v>
          </cell>
          <cell r="U292">
            <v>0</v>
          </cell>
          <cell r="V292">
            <v>0</v>
          </cell>
          <cell r="W292">
            <v>1890.0900000000001</v>
          </cell>
          <cell r="X292">
            <v>1417.5674999999999</v>
          </cell>
          <cell r="Y292">
            <v>945.04500000000007</v>
          </cell>
        </row>
        <row r="293">
          <cell r="J293">
            <v>0</v>
          </cell>
          <cell r="L293">
            <v>108000</v>
          </cell>
          <cell r="M293">
            <v>66098</v>
          </cell>
          <cell r="N293">
            <v>174098</v>
          </cell>
          <cell r="O293">
            <v>188606</v>
          </cell>
          <cell r="P293">
            <v>204323</v>
          </cell>
          <cell r="Q293">
            <v>0</v>
          </cell>
          <cell r="R293">
            <v>0</v>
          </cell>
          <cell r="S293">
            <v>221350</v>
          </cell>
          <cell r="T293">
            <v>0</v>
          </cell>
          <cell r="U293">
            <v>0</v>
          </cell>
          <cell r="V293">
            <v>0</v>
          </cell>
          <cell r="W293">
            <v>1890.0900000000001</v>
          </cell>
          <cell r="X293">
            <v>1417.5674999999999</v>
          </cell>
          <cell r="Y293">
            <v>945.04500000000007</v>
          </cell>
        </row>
        <row r="294">
          <cell r="J294">
            <v>0</v>
          </cell>
          <cell r="L294">
            <v>108000</v>
          </cell>
          <cell r="M294">
            <v>66098</v>
          </cell>
          <cell r="N294">
            <v>174098</v>
          </cell>
          <cell r="O294">
            <v>188606</v>
          </cell>
          <cell r="P294">
            <v>204323</v>
          </cell>
          <cell r="Q294">
            <v>0</v>
          </cell>
          <cell r="R294">
            <v>0</v>
          </cell>
          <cell r="S294">
            <v>221350</v>
          </cell>
          <cell r="T294">
            <v>0</v>
          </cell>
          <cell r="U294">
            <v>0</v>
          </cell>
          <cell r="V294">
            <v>0</v>
          </cell>
          <cell r="W294">
            <v>1890.0900000000001</v>
          </cell>
          <cell r="X294">
            <v>1417.5674999999999</v>
          </cell>
          <cell r="Y294">
            <v>945.04500000000007</v>
          </cell>
        </row>
        <row r="295">
          <cell r="J295">
            <v>0</v>
          </cell>
          <cell r="L295">
            <v>108000</v>
          </cell>
          <cell r="M295">
            <v>66098</v>
          </cell>
          <cell r="N295">
            <v>174098</v>
          </cell>
          <cell r="O295">
            <v>188606</v>
          </cell>
          <cell r="P295">
            <v>204323</v>
          </cell>
          <cell r="Q295">
            <v>0</v>
          </cell>
          <cell r="R295">
            <v>0</v>
          </cell>
          <cell r="S295">
            <v>221350</v>
          </cell>
          <cell r="T295">
            <v>0</v>
          </cell>
          <cell r="U295">
            <v>0</v>
          </cell>
          <cell r="V295">
            <v>0</v>
          </cell>
          <cell r="W295">
            <v>1890.0900000000001</v>
          </cell>
          <cell r="X295">
            <v>1417.5674999999999</v>
          </cell>
          <cell r="Y295">
            <v>945.04500000000007</v>
          </cell>
        </row>
        <row r="296">
          <cell r="J296">
            <v>0</v>
          </cell>
          <cell r="L296">
            <v>108000</v>
          </cell>
          <cell r="M296">
            <v>66098</v>
          </cell>
          <cell r="N296">
            <v>174098</v>
          </cell>
          <cell r="O296">
            <v>188606</v>
          </cell>
          <cell r="P296">
            <v>204323</v>
          </cell>
          <cell r="Q296">
            <v>0</v>
          </cell>
          <cell r="R296">
            <v>0</v>
          </cell>
          <cell r="S296">
            <v>221350</v>
          </cell>
          <cell r="T296">
            <v>0</v>
          </cell>
          <cell r="U296">
            <v>0</v>
          </cell>
          <cell r="V296">
            <v>0</v>
          </cell>
          <cell r="W296">
            <v>1890.0900000000001</v>
          </cell>
          <cell r="X296">
            <v>1417.5674999999999</v>
          </cell>
          <cell r="Y296">
            <v>945.04500000000007</v>
          </cell>
        </row>
        <row r="297">
          <cell r="J297">
            <v>0</v>
          </cell>
          <cell r="L297">
            <v>108000</v>
          </cell>
          <cell r="M297">
            <v>66098</v>
          </cell>
          <cell r="N297">
            <v>174098</v>
          </cell>
          <cell r="O297">
            <v>188606</v>
          </cell>
          <cell r="P297">
            <v>204323</v>
          </cell>
          <cell r="Q297">
            <v>0</v>
          </cell>
          <cell r="R297">
            <v>0</v>
          </cell>
          <cell r="S297">
            <v>221350</v>
          </cell>
          <cell r="T297">
            <v>0</v>
          </cell>
          <cell r="U297">
            <v>0</v>
          </cell>
          <cell r="V297">
            <v>0</v>
          </cell>
          <cell r="W297">
            <v>1890.0900000000001</v>
          </cell>
          <cell r="X297">
            <v>1417.5674999999999</v>
          </cell>
          <cell r="Y297">
            <v>945.04500000000007</v>
          </cell>
        </row>
        <row r="298">
          <cell r="J298">
            <v>0</v>
          </cell>
          <cell r="L298">
            <v>108000</v>
          </cell>
          <cell r="M298">
            <v>66098</v>
          </cell>
          <cell r="N298">
            <v>174098</v>
          </cell>
          <cell r="O298">
            <v>188606</v>
          </cell>
          <cell r="P298">
            <v>204323</v>
          </cell>
          <cell r="Q298">
            <v>0</v>
          </cell>
          <cell r="R298">
            <v>0</v>
          </cell>
          <cell r="S298">
            <v>221350</v>
          </cell>
          <cell r="T298">
            <v>0</v>
          </cell>
          <cell r="U298">
            <v>0</v>
          </cell>
          <cell r="V298">
            <v>0</v>
          </cell>
          <cell r="W298">
            <v>1890.0900000000001</v>
          </cell>
          <cell r="X298">
            <v>1417.5674999999999</v>
          </cell>
          <cell r="Y298">
            <v>945.04500000000007</v>
          </cell>
        </row>
        <row r="299">
          <cell r="J299">
            <v>0</v>
          </cell>
          <cell r="L299">
            <v>108000</v>
          </cell>
          <cell r="M299">
            <v>66098</v>
          </cell>
          <cell r="N299">
            <v>174098</v>
          </cell>
          <cell r="O299">
            <v>188606</v>
          </cell>
          <cell r="P299">
            <v>204323</v>
          </cell>
          <cell r="Q299">
            <v>0</v>
          </cell>
          <cell r="R299">
            <v>0</v>
          </cell>
          <cell r="S299">
            <v>221350</v>
          </cell>
          <cell r="T299">
            <v>0</v>
          </cell>
          <cell r="U299">
            <v>0</v>
          </cell>
          <cell r="V299">
            <v>0</v>
          </cell>
          <cell r="W299">
            <v>1890.0900000000001</v>
          </cell>
          <cell r="X299">
            <v>1417.5674999999999</v>
          </cell>
          <cell r="Y299">
            <v>945.04500000000007</v>
          </cell>
        </row>
        <row r="300">
          <cell r="J300">
            <v>0</v>
          </cell>
          <cell r="L300">
            <v>108000</v>
          </cell>
          <cell r="M300">
            <v>66098</v>
          </cell>
          <cell r="N300">
            <v>174098</v>
          </cell>
          <cell r="O300">
            <v>188606</v>
          </cell>
          <cell r="P300">
            <v>204323</v>
          </cell>
          <cell r="Q300">
            <v>0</v>
          </cell>
          <cell r="R300">
            <v>0</v>
          </cell>
          <cell r="S300">
            <v>221350</v>
          </cell>
          <cell r="T300">
            <v>0</v>
          </cell>
          <cell r="U300">
            <v>0</v>
          </cell>
          <cell r="V300">
            <v>0</v>
          </cell>
          <cell r="W300">
            <v>1890.0900000000001</v>
          </cell>
          <cell r="X300">
            <v>1417.5674999999999</v>
          </cell>
          <cell r="Y300">
            <v>945.04500000000007</v>
          </cell>
        </row>
        <row r="301">
          <cell r="J301">
            <v>0</v>
          </cell>
          <cell r="L301">
            <v>108000</v>
          </cell>
          <cell r="M301">
            <v>66098</v>
          </cell>
          <cell r="N301">
            <v>174098</v>
          </cell>
          <cell r="O301">
            <v>188606</v>
          </cell>
          <cell r="P301">
            <v>204323</v>
          </cell>
          <cell r="Q301">
            <v>0</v>
          </cell>
          <cell r="R301">
            <v>0</v>
          </cell>
          <cell r="S301">
            <v>221350</v>
          </cell>
          <cell r="T301">
            <v>0</v>
          </cell>
          <cell r="U301">
            <v>0</v>
          </cell>
          <cell r="V301">
            <v>0</v>
          </cell>
          <cell r="W301">
            <v>1890.0900000000001</v>
          </cell>
          <cell r="X301">
            <v>1417.5674999999999</v>
          </cell>
          <cell r="Y301">
            <v>945.04500000000007</v>
          </cell>
        </row>
        <row r="302">
          <cell r="J302">
            <v>0</v>
          </cell>
          <cell r="L302">
            <v>108000</v>
          </cell>
          <cell r="M302">
            <v>66098</v>
          </cell>
          <cell r="N302">
            <v>174098</v>
          </cell>
          <cell r="O302">
            <v>188606</v>
          </cell>
          <cell r="P302">
            <v>204323</v>
          </cell>
          <cell r="Q302">
            <v>0</v>
          </cell>
          <cell r="R302">
            <v>0</v>
          </cell>
          <cell r="S302">
            <v>221350</v>
          </cell>
          <cell r="T302">
            <v>0</v>
          </cell>
          <cell r="U302">
            <v>0</v>
          </cell>
          <cell r="V302">
            <v>0</v>
          </cell>
          <cell r="W302">
            <v>1890.0900000000001</v>
          </cell>
          <cell r="X302">
            <v>1417.5674999999999</v>
          </cell>
          <cell r="Y302">
            <v>945.04500000000007</v>
          </cell>
        </row>
        <row r="303">
          <cell r="J303">
            <v>0</v>
          </cell>
          <cell r="L303">
            <v>108000</v>
          </cell>
          <cell r="M303">
            <v>66098</v>
          </cell>
          <cell r="N303">
            <v>174098</v>
          </cell>
          <cell r="O303">
            <v>188606</v>
          </cell>
          <cell r="P303">
            <v>204323</v>
          </cell>
          <cell r="Q303">
            <v>0</v>
          </cell>
          <cell r="R303">
            <v>0</v>
          </cell>
          <cell r="S303">
            <v>221350</v>
          </cell>
          <cell r="T303">
            <v>0</v>
          </cell>
          <cell r="U303">
            <v>0</v>
          </cell>
          <cell r="V303">
            <v>0</v>
          </cell>
          <cell r="W303">
            <v>1890.0900000000001</v>
          </cell>
          <cell r="X303">
            <v>1417.5674999999999</v>
          </cell>
          <cell r="Y303">
            <v>945.04500000000007</v>
          </cell>
        </row>
        <row r="304">
          <cell r="J304">
            <v>0</v>
          </cell>
          <cell r="L304">
            <v>108000</v>
          </cell>
          <cell r="M304">
            <v>66098</v>
          </cell>
          <cell r="N304">
            <v>174098</v>
          </cell>
          <cell r="O304">
            <v>188606</v>
          </cell>
          <cell r="P304">
            <v>204323</v>
          </cell>
          <cell r="Q304">
            <v>0</v>
          </cell>
          <cell r="R304">
            <v>0</v>
          </cell>
          <cell r="S304">
            <v>221350</v>
          </cell>
          <cell r="T304">
            <v>0</v>
          </cell>
          <cell r="U304">
            <v>0</v>
          </cell>
          <cell r="V304">
            <v>0</v>
          </cell>
          <cell r="W304">
            <v>1890.0900000000001</v>
          </cell>
          <cell r="X304">
            <v>1417.5674999999999</v>
          </cell>
          <cell r="Y304">
            <v>945.04500000000007</v>
          </cell>
        </row>
        <row r="305">
          <cell r="J305">
            <v>0</v>
          </cell>
          <cell r="L305">
            <v>108000</v>
          </cell>
          <cell r="M305">
            <v>66098</v>
          </cell>
          <cell r="N305">
            <v>174098</v>
          </cell>
          <cell r="O305">
            <v>188606</v>
          </cell>
          <cell r="P305">
            <v>204323</v>
          </cell>
          <cell r="Q305">
            <v>0</v>
          </cell>
          <cell r="R305">
            <v>0</v>
          </cell>
          <cell r="S305">
            <v>221350</v>
          </cell>
          <cell r="T305">
            <v>0</v>
          </cell>
          <cell r="U305">
            <v>0</v>
          </cell>
          <cell r="V305">
            <v>0</v>
          </cell>
          <cell r="W305">
            <v>1890.0900000000001</v>
          </cell>
          <cell r="X305">
            <v>1417.5674999999999</v>
          </cell>
          <cell r="Y305">
            <v>945.04500000000007</v>
          </cell>
        </row>
        <row r="306">
          <cell r="J306">
            <v>0</v>
          </cell>
          <cell r="L306">
            <v>108000</v>
          </cell>
          <cell r="M306">
            <v>66098</v>
          </cell>
          <cell r="N306">
            <v>174098</v>
          </cell>
          <cell r="O306">
            <v>188606</v>
          </cell>
          <cell r="P306">
            <v>204323</v>
          </cell>
          <cell r="Q306">
            <v>0</v>
          </cell>
          <cell r="R306">
            <v>0</v>
          </cell>
          <cell r="S306">
            <v>221350</v>
          </cell>
          <cell r="T306">
            <v>0</v>
          </cell>
          <cell r="U306">
            <v>0</v>
          </cell>
          <cell r="V306">
            <v>0</v>
          </cell>
          <cell r="W306">
            <v>1890.0900000000001</v>
          </cell>
          <cell r="X306">
            <v>1417.5674999999999</v>
          </cell>
          <cell r="Y306">
            <v>945.04500000000007</v>
          </cell>
        </row>
        <row r="307">
          <cell r="J307">
            <v>0</v>
          </cell>
          <cell r="L307">
            <v>108000</v>
          </cell>
          <cell r="M307">
            <v>66098</v>
          </cell>
          <cell r="N307">
            <v>174098</v>
          </cell>
          <cell r="O307">
            <v>188606</v>
          </cell>
          <cell r="P307">
            <v>204323</v>
          </cell>
          <cell r="Q307">
            <v>0</v>
          </cell>
          <cell r="R307">
            <v>0</v>
          </cell>
          <cell r="S307">
            <v>221350</v>
          </cell>
          <cell r="T307">
            <v>0</v>
          </cell>
          <cell r="U307">
            <v>0</v>
          </cell>
          <cell r="V307">
            <v>0</v>
          </cell>
          <cell r="W307">
            <v>1890.0900000000001</v>
          </cell>
          <cell r="X307">
            <v>1417.5674999999999</v>
          </cell>
          <cell r="Y307">
            <v>945.04500000000007</v>
          </cell>
        </row>
        <row r="308">
          <cell r="J308">
            <v>0</v>
          </cell>
          <cell r="L308">
            <v>108000</v>
          </cell>
          <cell r="M308">
            <v>66098</v>
          </cell>
          <cell r="N308">
            <v>174098</v>
          </cell>
          <cell r="O308">
            <v>188606</v>
          </cell>
          <cell r="P308">
            <v>204323</v>
          </cell>
          <cell r="Q308">
            <v>0</v>
          </cell>
          <cell r="R308">
            <v>0</v>
          </cell>
          <cell r="S308">
            <v>221350</v>
          </cell>
          <cell r="T308">
            <v>0</v>
          </cell>
          <cell r="U308">
            <v>0</v>
          </cell>
          <cell r="V308">
            <v>0</v>
          </cell>
          <cell r="W308">
            <v>1890.0900000000001</v>
          </cell>
          <cell r="X308">
            <v>1417.5674999999999</v>
          </cell>
          <cell r="Y308">
            <v>945.04500000000007</v>
          </cell>
        </row>
        <row r="309">
          <cell r="J309">
            <v>0</v>
          </cell>
          <cell r="L309">
            <v>108000</v>
          </cell>
          <cell r="M309">
            <v>66098</v>
          </cell>
          <cell r="N309">
            <v>174098</v>
          </cell>
          <cell r="O309">
            <v>188606</v>
          </cell>
          <cell r="P309">
            <v>204323</v>
          </cell>
          <cell r="Q309">
            <v>0</v>
          </cell>
          <cell r="R309">
            <v>0</v>
          </cell>
          <cell r="S309">
            <v>221350</v>
          </cell>
          <cell r="T309">
            <v>0</v>
          </cell>
          <cell r="U309">
            <v>0</v>
          </cell>
          <cell r="V309">
            <v>0</v>
          </cell>
          <cell r="W309">
            <v>1890.0900000000001</v>
          </cell>
          <cell r="X309">
            <v>1417.5674999999999</v>
          </cell>
          <cell r="Y309">
            <v>945.04500000000007</v>
          </cell>
        </row>
        <row r="310">
          <cell r="J310">
            <v>0</v>
          </cell>
          <cell r="L310">
            <v>108000</v>
          </cell>
          <cell r="M310">
            <v>66098</v>
          </cell>
          <cell r="N310">
            <v>174098</v>
          </cell>
          <cell r="O310">
            <v>188606</v>
          </cell>
          <cell r="P310">
            <v>204323</v>
          </cell>
          <cell r="Q310">
            <v>0</v>
          </cell>
          <cell r="R310">
            <v>0</v>
          </cell>
          <cell r="S310">
            <v>221350</v>
          </cell>
          <cell r="T310">
            <v>0</v>
          </cell>
          <cell r="U310">
            <v>0</v>
          </cell>
          <cell r="V310">
            <v>0</v>
          </cell>
          <cell r="W310">
            <v>1890.0900000000001</v>
          </cell>
          <cell r="X310">
            <v>1417.5674999999999</v>
          </cell>
          <cell r="Y310">
            <v>945.04500000000007</v>
          </cell>
        </row>
        <row r="311">
          <cell r="J311">
            <v>0</v>
          </cell>
          <cell r="L311">
            <v>108000</v>
          </cell>
          <cell r="M311">
            <v>66098</v>
          </cell>
          <cell r="N311">
            <v>174098</v>
          </cell>
          <cell r="O311">
            <v>188606</v>
          </cell>
          <cell r="P311">
            <v>204323</v>
          </cell>
          <cell r="Q311">
            <v>0</v>
          </cell>
          <cell r="R311">
            <v>0</v>
          </cell>
          <cell r="S311">
            <v>221350</v>
          </cell>
          <cell r="T311">
            <v>0</v>
          </cell>
          <cell r="U311">
            <v>0</v>
          </cell>
          <cell r="V311">
            <v>0</v>
          </cell>
          <cell r="W311">
            <v>1890.0900000000001</v>
          </cell>
          <cell r="X311">
            <v>1417.5674999999999</v>
          </cell>
          <cell r="Y311">
            <v>945.04500000000007</v>
          </cell>
        </row>
        <row r="312">
          <cell r="J312">
            <v>0</v>
          </cell>
          <cell r="L312">
            <v>108000</v>
          </cell>
          <cell r="M312">
            <v>66098</v>
          </cell>
          <cell r="N312">
            <v>174098</v>
          </cell>
          <cell r="O312">
            <v>188606</v>
          </cell>
          <cell r="P312">
            <v>204323</v>
          </cell>
          <cell r="Q312">
            <v>0</v>
          </cell>
          <cell r="R312">
            <v>0</v>
          </cell>
          <cell r="S312">
            <v>221350</v>
          </cell>
          <cell r="T312">
            <v>0</v>
          </cell>
          <cell r="U312">
            <v>0</v>
          </cell>
          <cell r="V312">
            <v>0</v>
          </cell>
          <cell r="W312">
            <v>1890.0900000000001</v>
          </cell>
          <cell r="X312">
            <v>1417.5674999999999</v>
          </cell>
          <cell r="Y312">
            <v>945.04500000000007</v>
          </cell>
        </row>
        <row r="313">
          <cell r="J313">
            <v>0</v>
          </cell>
          <cell r="L313">
            <v>108000</v>
          </cell>
          <cell r="M313">
            <v>66098</v>
          </cell>
          <cell r="N313">
            <v>174098</v>
          </cell>
          <cell r="O313">
            <v>188606</v>
          </cell>
          <cell r="P313">
            <v>204323</v>
          </cell>
          <cell r="Q313">
            <v>0</v>
          </cell>
          <cell r="R313">
            <v>0</v>
          </cell>
          <cell r="S313">
            <v>221350</v>
          </cell>
          <cell r="T313">
            <v>0</v>
          </cell>
          <cell r="U313">
            <v>0</v>
          </cell>
          <cell r="V313">
            <v>0</v>
          </cell>
          <cell r="W313">
            <v>1890.0900000000001</v>
          </cell>
          <cell r="X313">
            <v>1417.5674999999999</v>
          </cell>
          <cell r="Y313">
            <v>945.04500000000007</v>
          </cell>
        </row>
        <row r="314">
          <cell r="J314">
            <v>0</v>
          </cell>
          <cell r="L314">
            <v>108000</v>
          </cell>
          <cell r="M314">
            <v>66098</v>
          </cell>
          <cell r="N314">
            <v>174098</v>
          </cell>
          <cell r="O314">
            <v>188606</v>
          </cell>
          <cell r="P314">
            <v>204323</v>
          </cell>
          <cell r="Q314">
            <v>0</v>
          </cell>
          <cell r="R314">
            <v>0</v>
          </cell>
          <cell r="S314">
            <v>221350</v>
          </cell>
          <cell r="T314">
            <v>0</v>
          </cell>
          <cell r="U314">
            <v>0</v>
          </cell>
          <cell r="V314">
            <v>0</v>
          </cell>
          <cell r="W314">
            <v>1890.0900000000001</v>
          </cell>
          <cell r="X314">
            <v>1417.5674999999999</v>
          </cell>
          <cell r="Y314">
            <v>945.04500000000007</v>
          </cell>
        </row>
        <row r="315">
          <cell r="J315">
            <v>0</v>
          </cell>
          <cell r="L315">
            <v>108000</v>
          </cell>
          <cell r="M315">
            <v>66098</v>
          </cell>
          <cell r="N315">
            <v>174098</v>
          </cell>
          <cell r="O315">
            <v>188606</v>
          </cell>
          <cell r="P315">
            <v>204323</v>
          </cell>
          <cell r="Q315">
            <v>0</v>
          </cell>
          <cell r="R315">
            <v>0</v>
          </cell>
          <cell r="S315">
            <v>221350</v>
          </cell>
          <cell r="T315">
            <v>0</v>
          </cell>
          <cell r="U315">
            <v>0</v>
          </cell>
          <cell r="V315">
            <v>0</v>
          </cell>
          <cell r="W315">
            <v>1890.0900000000001</v>
          </cell>
          <cell r="X315">
            <v>1417.5674999999999</v>
          </cell>
          <cell r="Y315">
            <v>945.04500000000007</v>
          </cell>
        </row>
        <row r="316">
          <cell r="J316">
            <v>0</v>
          </cell>
          <cell r="L316">
            <v>108000</v>
          </cell>
          <cell r="M316">
            <v>66098</v>
          </cell>
          <cell r="N316">
            <v>174098</v>
          </cell>
          <cell r="O316">
            <v>188606</v>
          </cell>
          <cell r="P316">
            <v>204323</v>
          </cell>
          <cell r="Q316">
            <v>0</v>
          </cell>
          <cell r="R316">
            <v>0</v>
          </cell>
          <cell r="S316">
            <v>221350</v>
          </cell>
          <cell r="T316">
            <v>0</v>
          </cell>
          <cell r="U316">
            <v>0</v>
          </cell>
          <cell r="V316">
            <v>0</v>
          </cell>
          <cell r="W316">
            <v>1890.0900000000001</v>
          </cell>
          <cell r="X316">
            <v>1417.5674999999999</v>
          </cell>
          <cell r="Y316">
            <v>945.04500000000007</v>
          </cell>
        </row>
        <row r="317">
          <cell r="J317">
            <v>0</v>
          </cell>
          <cell r="L317">
            <v>108000</v>
          </cell>
          <cell r="M317">
            <v>66098</v>
          </cell>
          <cell r="N317">
            <v>174098</v>
          </cell>
          <cell r="O317">
            <v>188606</v>
          </cell>
          <cell r="P317">
            <v>204323</v>
          </cell>
          <cell r="Q317">
            <v>0</v>
          </cell>
          <cell r="R317">
            <v>0</v>
          </cell>
          <cell r="S317">
            <v>221350</v>
          </cell>
          <cell r="T317">
            <v>0</v>
          </cell>
          <cell r="U317">
            <v>0</v>
          </cell>
          <cell r="V317">
            <v>0</v>
          </cell>
          <cell r="W317">
            <v>1890.0900000000001</v>
          </cell>
          <cell r="X317">
            <v>1417.5674999999999</v>
          </cell>
          <cell r="Y317">
            <v>945.04500000000007</v>
          </cell>
        </row>
        <row r="318">
          <cell r="J318">
            <v>0</v>
          </cell>
          <cell r="L318">
            <v>108000</v>
          </cell>
          <cell r="M318">
            <v>66098</v>
          </cell>
          <cell r="N318">
            <v>174098</v>
          </cell>
          <cell r="O318">
            <v>188606</v>
          </cell>
          <cell r="P318">
            <v>204323</v>
          </cell>
          <cell r="Q318">
            <v>0</v>
          </cell>
          <cell r="R318">
            <v>0</v>
          </cell>
          <cell r="S318">
            <v>221350</v>
          </cell>
          <cell r="T318">
            <v>0</v>
          </cell>
          <cell r="U318">
            <v>0</v>
          </cell>
          <cell r="V318">
            <v>0</v>
          </cell>
          <cell r="W318">
            <v>1890.0900000000001</v>
          </cell>
          <cell r="X318">
            <v>1417.5674999999999</v>
          </cell>
          <cell r="Y318">
            <v>945.04500000000007</v>
          </cell>
        </row>
        <row r="319">
          <cell r="J319">
            <v>0</v>
          </cell>
          <cell r="L319">
            <v>108000</v>
          </cell>
          <cell r="M319">
            <v>66098</v>
          </cell>
          <cell r="N319">
            <v>174098</v>
          </cell>
          <cell r="O319">
            <v>188606</v>
          </cell>
          <cell r="P319">
            <v>204323</v>
          </cell>
          <cell r="Q319">
            <v>0</v>
          </cell>
          <cell r="R319">
            <v>0</v>
          </cell>
          <cell r="S319">
            <v>221350</v>
          </cell>
          <cell r="T319">
            <v>0</v>
          </cell>
          <cell r="U319">
            <v>0</v>
          </cell>
          <cell r="V319">
            <v>0</v>
          </cell>
          <cell r="W319">
            <v>1890.0900000000001</v>
          </cell>
          <cell r="X319">
            <v>1417.5674999999999</v>
          </cell>
          <cell r="Y319">
            <v>945.04500000000007</v>
          </cell>
        </row>
        <row r="320">
          <cell r="J320">
            <v>0</v>
          </cell>
          <cell r="L320">
            <v>108000</v>
          </cell>
          <cell r="M320">
            <v>66098</v>
          </cell>
          <cell r="N320">
            <v>174098</v>
          </cell>
          <cell r="O320">
            <v>188606</v>
          </cell>
          <cell r="P320">
            <v>204323</v>
          </cell>
          <cell r="Q320">
            <v>0</v>
          </cell>
          <cell r="R320">
            <v>0</v>
          </cell>
          <cell r="S320">
            <v>221350</v>
          </cell>
          <cell r="T320">
            <v>0</v>
          </cell>
          <cell r="U320">
            <v>0</v>
          </cell>
          <cell r="V320">
            <v>0</v>
          </cell>
          <cell r="W320">
            <v>1890.0900000000001</v>
          </cell>
          <cell r="X320">
            <v>1417.5674999999999</v>
          </cell>
          <cell r="Y320">
            <v>945.04500000000007</v>
          </cell>
        </row>
        <row r="321">
          <cell r="J321">
            <v>0</v>
          </cell>
          <cell r="L321">
            <v>108000</v>
          </cell>
          <cell r="M321">
            <v>66098</v>
          </cell>
          <cell r="N321">
            <v>174098</v>
          </cell>
          <cell r="O321">
            <v>188606</v>
          </cell>
          <cell r="P321">
            <v>204323</v>
          </cell>
          <cell r="Q321">
            <v>0</v>
          </cell>
          <cell r="R321">
            <v>0</v>
          </cell>
          <cell r="S321">
            <v>221350</v>
          </cell>
          <cell r="T321">
            <v>0</v>
          </cell>
          <cell r="U321">
            <v>0</v>
          </cell>
          <cell r="V321">
            <v>0</v>
          </cell>
          <cell r="W321">
            <v>1890.0900000000001</v>
          </cell>
          <cell r="X321">
            <v>1417.5674999999999</v>
          </cell>
          <cell r="Y321">
            <v>945.04500000000007</v>
          </cell>
        </row>
        <row r="322">
          <cell r="J322">
            <v>0</v>
          </cell>
          <cell r="L322">
            <v>108000</v>
          </cell>
          <cell r="M322">
            <v>66098</v>
          </cell>
          <cell r="N322">
            <v>174098</v>
          </cell>
          <cell r="O322">
            <v>188606</v>
          </cell>
          <cell r="P322">
            <v>204323</v>
          </cell>
          <cell r="Q322">
            <v>0</v>
          </cell>
          <cell r="R322">
            <v>0</v>
          </cell>
          <cell r="S322">
            <v>221350</v>
          </cell>
          <cell r="T322">
            <v>0</v>
          </cell>
          <cell r="U322">
            <v>0</v>
          </cell>
          <cell r="V322">
            <v>0</v>
          </cell>
          <cell r="W322">
            <v>1890.0900000000001</v>
          </cell>
          <cell r="X322">
            <v>1417.5674999999999</v>
          </cell>
          <cell r="Y322">
            <v>945.04500000000007</v>
          </cell>
        </row>
        <row r="323">
          <cell r="J323">
            <v>0</v>
          </cell>
          <cell r="L323">
            <v>108000</v>
          </cell>
          <cell r="M323">
            <v>66098</v>
          </cell>
          <cell r="N323">
            <v>174098</v>
          </cell>
          <cell r="O323">
            <v>188606</v>
          </cell>
          <cell r="P323">
            <v>204323</v>
          </cell>
          <cell r="Q323">
            <v>0</v>
          </cell>
          <cell r="R323">
            <v>0</v>
          </cell>
          <cell r="S323">
            <v>221350</v>
          </cell>
          <cell r="T323">
            <v>0</v>
          </cell>
          <cell r="U323">
            <v>0</v>
          </cell>
          <cell r="V323">
            <v>0</v>
          </cell>
          <cell r="W323">
            <v>1890.0900000000001</v>
          </cell>
          <cell r="X323">
            <v>1417.5674999999999</v>
          </cell>
          <cell r="Y323">
            <v>945.04500000000007</v>
          </cell>
        </row>
        <row r="324">
          <cell r="J324">
            <v>0</v>
          </cell>
          <cell r="L324">
            <v>108000</v>
          </cell>
          <cell r="M324">
            <v>66098</v>
          </cell>
          <cell r="N324">
            <v>174098</v>
          </cell>
          <cell r="O324">
            <v>188606</v>
          </cell>
          <cell r="P324">
            <v>204323</v>
          </cell>
          <cell r="Q324">
            <v>0</v>
          </cell>
          <cell r="R324">
            <v>0</v>
          </cell>
          <cell r="S324">
            <v>221350</v>
          </cell>
          <cell r="T324">
            <v>0</v>
          </cell>
          <cell r="U324">
            <v>0</v>
          </cell>
          <cell r="V324">
            <v>0</v>
          </cell>
          <cell r="W324">
            <v>1890.0900000000001</v>
          </cell>
          <cell r="X324">
            <v>1417.5674999999999</v>
          </cell>
          <cell r="Y324">
            <v>945.04500000000007</v>
          </cell>
        </row>
        <row r="325">
          <cell r="J325">
            <v>0</v>
          </cell>
          <cell r="L325">
            <v>108000</v>
          </cell>
          <cell r="M325">
            <v>66098</v>
          </cell>
          <cell r="N325">
            <v>174098</v>
          </cell>
          <cell r="O325">
            <v>188606</v>
          </cell>
          <cell r="P325">
            <v>204323</v>
          </cell>
          <cell r="Q325">
            <v>0</v>
          </cell>
          <cell r="R325">
            <v>0</v>
          </cell>
          <cell r="S325">
            <v>221350</v>
          </cell>
          <cell r="T325">
            <v>0</v>
          </cell>
          <cell r="U325">
            <v>0</v>
          </cell>
          <cell r="V325">
            <v>0</v>
          </cell>
          <cell r="W325">
            <v>1890.0900000000001</v>
          </cell>
          <cell r="X325">
            <v>1417.5674999999999</v>
          </cell>
          <cell r="Y325">
            <v>945.04500000000007</v>
          </cell>
        </row>
        <row r="326">
          <cell r="J326">
            <v>0</v>
          </cell>
          <cell r="L326">
            <v>108000</v>
          </cell>
          <cell r="M326">
            <v>66098</v>
          </cell>
          <cell r="N326">
            <v>174098</v>
          </cell>
          <cell r="O326">
            <v>188606</v>
          </cell>
          <cell r="P326">
            <v>204323</v>
          </cell>
          <cell r="Q326">
            <v>0</v>
          </cell>
          <cell r="R326">
            <v>0</v>
          </cell>
          <cell r="S326">
            <v>221350</v>
          </cell>
          <cell r="T326">
            <v>0</v>
          </cell>
          <cell r="U326">
            <v>0</v>
          </cell>
          <cell r="V326">
            <v>0</v>
          </cell>
          <cell r="W326">
            <v>1890.0900000000001</v>
          </cell>
          <cell r="X326">
            <v>1417.5674999999999</v>
          </cell>
          <cell r="Y326">
            <v>945.04500000000007</v>
          </cell>
        </row>
        <row r="327">
          <cell r="J327">
            <v>0</v>
          </cell>
          <cell r="L327">
            <v>108000</v>
          </cell>
          <cell r="M327">
            <v>66098</v>
          </cell>
          <cell r="N327">
            <v>174098</v>
          </cell>
          <cell r="O327">
            <v>188606</v>
          </cell>
          <cell r="P327">
            <v>204323</v>
          </cell>
          <cell r="Q327">
            <v>0</v>
          </cell>
          <cell r="R327">
            <v>0</v>
          </cell>
          <cell r="S327">
            <v>221350</v>
          </cell>
          <cell r="T327">
            <v>0</v>
          </cell>
          <cell r="U327">
            <v>0</v>
          </cell>
          <cell r="V327">
            <v>0</v>
          </cell>
          <cell r="W327">
            <v>1890.0900000000001</v>
          </cell>
          <cell r="X327">
            <v>1417.5674999999999</v>
          </cell>
          <cell r="Y327">
            <v>945.04500000000007</v>
          </cell>
        </row>
        <row r="328">
          <cell r="J328">
            <v>0</v>
          </cell>
          <cell r="L328">
            <v>108000</v>
          </cell>
          <cell r="M328">
            <v>66098</v>
          </cell>
          <cell r="N328">
            <v>174098</v>
          </cell>
          <cell r="O328">
            <v>188606</v>
          </cell>
          <cell r="P328">
            <v>204323</v>
          </cell>
          <cell r="Q328">
            <v>0</v>
          </cell>
          <cell r="R328">
            <v>0</v>
          </cell>
          <cell r="S328">
            <v>221350</v>
          </cell>
          <cell r="T328">
            <v>0</v>
          </cell>
          <cell r="U328">
            <v>0</v>
          </cell>
          <cell r="V328">
            <v>0</v>
          </cell>
          <cell r="W328">
            <v>1890.0900000000001</v>
          </cell>
          <cell r="X328">
            <v>1417.5674999999999</v>
          </cell>
          <cell r="Y328">
            <v>945.04500000000007</v>
          </cell>
        </row>
        <row r="329">
          <cell r="J329">
            <v>0</v>
          </cell>
          <cell r="L329">
            <v>108000</v>
          </cell>
          <cell r="M329">
            <v>66098</v>
          </cell>
          <cell r="N329">
            <v>174098</v>
          </cell>
          <cell r="O329">
            <v>188606</v>
          </cell>
          <cell r="P329">
            <v>204323</v>
          </cell>
          <cell r="Q329">
            <v>0</v>
          </cell>
          <cell r="R329">
            <v>0</v>
          </cell>
          <cell r="S329">
            <v>221350</v>
          </cell>
          <cell r="T329">
            <v>0</v>
          </cell>
          <cell r="U329">
            <v>0</v>
          </cell>
          <cell r="V329">
            <v>0</v>
          </cell>
          <cell r="W329">
            <v>1890.0900000000001</v>
          </cell>
          <cell r="X329">
            <v>1417.5674999999999</v>
          </cell>
          <cell r="Y329">
            <v>945.04500000000007</v>
          </cell>
        </row>
        <row r="330">
          <cell r="J330">
            <v>0</v>
          </cell>
          <cell r="L330">
            <v>108000</v>
          </cell>
          <cell r="M330">
            <v>66098</v>
          </cell>
          <cell r="N330">
            <v>174098</v>
          </cell>
          <cell r="O330">
            <v>188606</v>
          </cell>
          <cell r="P330">
            <v>204323</v>
          </cell>
          <cell r="Q330">
            <v>0</v>
          </cell>
          <cell r="R330">
            <v>0</v>
          </cell>
          <cell r="S330">
            <v>221350</v>
          </cell>
          <cell r="T330">
            <v>0</v>
          </cell>
          <cell r="U330">
            <v>0</v>
          </cell>
          <cell r="V330">
            <v>0</v>
          </cell>
          <cell r="W330">
            <v>1890.0900000000001</v>
          </cell>
          <cell r="X330">
            <v>1417.5674999999999</v>
          </cell>
          <cell r="Y330">
            <v>945.04500000000007</v>
          </cell>
        </row>
        <row r="331">
          <cell r="J331">
            <v>0</v>
          </cell>
          <cell r="L331">
            <v>108000</v>
          </cell>
          <cell r="M331">
            <v>66098</v>
          </cell>
          <cell r="N331">
            <v>174098</v>
          </cell>
          <cell r="O331">
            <v>188606</v>
          </cell>
          <cell r="P331">
            <v>204323</v>
          </cell>
          <cell r="Q331">
            <v>0</v>
          </cell>
          <cell r="R331">
            <v>0</v>
          </cell>
          <cell r="S331">
            <v>221350</v>
          </cell>
          <cell r="T331">
            <v>0</v>
          </cell>
          <cell r="U331">
            <v>0</v>
          </cell>
          <cell r="V331">
            <v>0</v>
          </cell>
          <cell r="W331">
            <v>1890.0900000000001</v>
          </cell>
          <cell r="X331">
            <v>1417.5674999999999</v>
          </cell>
          <cell r="Y331">
            <v>945.04500000000007</v>
          </cell>
        </row>
        <row r="332">
          <cell r="J332">
            <v>0</v>
          </cell>
          <cell r="L332">
            <v>108000</v>
          </cell>
          <cell r="M332">
            <v>66098</v>
          </cell>
          <cell r="N332">
            <v>174098</v>
          </cell>
          <cell r="O332">
            <v>188606</v>
          </cell>
          <cell r="P332">
            <v>204323</v>
          </cell>
          <cell r="Q332">
            <v>0</v>
          </cell>
          <cell r="R332">
            <v>0</v>
          </cell>
          <cell r="S332">
            <v>221350</v>
          </cell>
          <cell r="T332">
            <v>0</v>
          </cell>
          <cell r="U332">
            <v>0</v>
          </cell>
          <cell r="V332">
            <v>0</v>
          </cell>
          <cell r="W332">
            <v>1890.0900000000001</v>
          </cell>
          <cell r="X332">
            <v>1417.5674999999999</v>
          </cell>
          <cell r="Y332">
            <v>945.04500000000007</v>
          </cell>
        </row>
        <row r="333">
          <cell r="J333">
            <v>0</v>
          </cell>
          <cell r="L333">
            <v>108000</v>
          </cell>
          <cell r="M333">
            <v>66098</v>
          </cell>
          <cell r="N333">
            <v>174098</v>
          </cell>
          <cell r="O333">
            <v>188606</v>
          </cell>
          <cell r="P333">
            <v>204323</v>
          </cell>
          <cell r="Q333">
            <v>0</v>
          </cell>
          <cell r="R333">
            <v>0</v>
          </cell>
          <cell r="S333">
            <v>221350</v>
          </cell>
          <cell r="T333">
            <v>0</v>
          </cell>
          <cell r="U333">
            <v>0</v>
          </cell>
          <cell r="V333">
            <v>0</v>
          </cell>
          <cell r="W333">
            <v>1890.0900000000001</v>
          </cell>
          <cell r="X333">
            <v>1417.5674999999999</v>
          </cell>
          <cell r="Y333">
            <v>945.04500000000007</v>
          </cell>
        </row>
        <row r="334">
          <cell r="J334">
            <v>0</v>
          </cell>
          <cell r="L334">
            <v>108000</v>
          </cell>
          <cell r="M334">
            <v>66098</v>
          </cell>
          <cell r="N334">
            <v>174098</v>
          </cell>
          <cell r="O334">
            <v>188606</v>
          </cell>
          <cell r="P334">
            <v>204323</v>
          </cell>
          <cell r="Q334">
            <v>0</v>
          </cell>
          <cell r="R334">
            <v>0</v>
          </cell>
          <cell r="S334">
            <v>221350</v>
          </cell>
          <cell r="T334">
            <v>0</v>
          </cell>
          <cell r="U334">
            <v>0</v>
          </cell>
          <cell r="V334">
            <v>0</v>
          </cell>
          <cell r="W334">
            <v>1890.0900000000001</v>
          </cell>
          <cell r="X334">
            <v>1417.5674999999999</v>
          </cell>
          <cell r="Y334">
            <v>945.04500000000007</v>
          </cell>
        </row>
        <row r="335">
          <cell r="J335">
            <v>0</v>
          </cell>
          <cell r="L335">
            <v>108000</v>
          </cell>
          <cell r="M335">
            <v>66098</v>
          </cell>
          <cell r="N335">
            <v>174098</v>
          </cell>
          <cell r="O335">
            <v>188606</v>
          </cell>
          <cell r="P335">
            <v>204323</v>
          </cell>
          <cell r="Q335">
            <v>0</v>
          </cell>
          <cell r="R335">
            <v>0</v>
          </cell>
          <cell r="S335">
            <v>221350</v>
          </cell>
          <cell r="T335">
            <v>0</v>
          </cell>
          <cell r="U335">
            <v>0</v>
          </cell>
          <cell r="V335">
            <v>0</v>
          </cell>
          <cell r="W335">
            <v>1890.0900000000001</v>
          </cell>
          <cell r="X335">
            <v>1417.5674999999999</v>
          </cell>
          <cell r="Y335">
            <v>945.04500000000007</v>
          </cell>
        </row>
        <row r="336">
          <cell r="J336">
            <v>0</v>
          </cell>
          <cell r="L336">
            <v>108000</v>
          </cell>
          <cell r="M336">
            <v>66098</v>
          </cell>
          <cell r="N336">
            <v>174098</v>
          </cell>
          <cell r="O336">
            <v>188606</v>
          </cell>
          <cell r="P336">
            <v>204323</v>
          </cell>
          <cell r="Q336">
            <v>0</v>
          </cell>
          <cell r="R336">
            <v>0</v>
          </cell>
          <cell r="S336">
            <v>221350</v>
          </cell>
          <cell r="T336">
            <v>0</v>
          </cell>
          <cell r="U336">
            <v>0</v>
          </cell>
          <cell r="V336">
            <v>0</v>
          </cell>
          <cell r="W336">
            <v>1890.0900000000001</v>
          </cell>
          <cell r="X336">
            <v>1417.5674999999999</v>
          </cell>
          <cell r="Y336">
            <v>945.04500000000007</v>
          </cell>
        </row>
        <row r="337">
          <cell r="J337">
            <v>0</v>
          </cell>
          <cell r="L337">
            <v>108000</v>
          </cell>
          <cell r="M337">
            <v>66098</v>
          </cell>
          <cell r="N337">
            <v>174098</v>
          </cell>
          <cell r="O337">
            <v>188606</v>
          </cell>
          <cell r="P337">
            <v>204323</v>
          </cell>
          <cell r="Q337">
            <v>0</v>
          </cell>
          <cell r="R337">
            <v>0</v>
          </cell>
          <cell r="S337">
            <v>221350</v>
          </cell>
          <cell r="T337">
            <v>0</v>
          </cell>
          <cell r="U337">
            <v>0</v>
          </cell>
          <cell r="V337">
            <v>0</v>
          </cell>
          <cell r="W337">
            <v>1890.0900000000001</v>
          </cell>
          <cell r="X337">
            <v>1417.5674999999999</v>
          </cell>
          <cell r="Y337">
            <v>945.04500000000007</v>
          </cell>
        </row>
        <row r="338">
          <cell r="J338">
            <v>0</v>
          </cell>
          <cell r="L338">
            <v>108000</v>
          </cell>
          <cell r="M338">
            <v>66098</v>
          </cell>
          <cell r="N338">
            <v>174098</v>
          </cell>
          <cell r="O338">
            <v>188606</v>
          </cell>
          <cell r="P338">
            <v>204323</v>
          </cell>
          <cell r="Q338">
            <v>0</v>
          </cell>
          <cell r="R338">
            <v>0</v>
          </cell>
          <cell r="S338">
            <v>221350</v>
          </cell>
          <cell r="T338">
            <v>0</v>
          </cell>
          <cell r="U338">
            <v>0</v>
          </cell>
          <cell r="V338">
            <v>0</v>
          </cell>
          <cell r="W338">
            <v>1890.0900000000001</v>
          </cell>
          <cell r="X338">
            <v>1417.5674999999999</v>
          </cell>
          <cell r="Y338">
            <v>945.04500000000007</v>
          </cell>
        </row>
        <row r="339">
          <cell r="J339">
            <v>0</v>
          </cell>
          <cell r="L339">
            <v>108000</v>
          </cell>
          <cell r="M339">
            <v>66098</v>
          </cell>
          <cell r="N339">
            <v>174098</v>
          </cell>
          <cell r="O339">
            <v>188606</v>
          </cell>
          <cell r="P339">
            <v>204323</v>
          </cell>
          <cell r="Q339">
            <v>0</v>
          </cell>
          <cell r="R339">
            <v>0</v>
          </cell>
          <cell r="S339">
            <v>221350</v>
          </cell>
          <cell r="T339">
            <v>0</v>
          </cell>
          <cell r="U339">
            <v>0</v>
          </cell>
          <cell r="V339">
            <v>0</v>
          </cell>
          <cell r="W339">
            <v>1890.0900000000001</v>
          </cell>
          <cell r="X339">
            <v>1417.5674999999999</v>
          </cell>
          <cell r="Y339">
            <v>945.04500000000007</v>
          </cell>
        </row>
        <row r="340">
          <cell r="J340">
            <v>0</v>
          </cell>
          <cell r="L340">
            <v>108000</v>
          </cell>
          <cell r="M340">
            <v>66098</v>
          </cell>
          <cell r="N340">
            <v>174098</v>
          </cell>
          <cell r="O340">
            <v>188606</v>
          </cell>
          <cell r="P340">
            <v>204323</v>
          </cell>
          <cell r="Q340">
            <v>0</v>
          </cell>
          <cell r="R340">
            <v>0</v>
          </cell>
          <cell r="S340">
            <v>221350</v>
          </cell>
          <cell r="T340">
            <v>0</v>
          </cell>
          <cell r="U340">
            <v>0</v>
          </cell>
          <cell r="V340">
            <v>0</v>
          </cell>
          <cell r="W340">
            <v>1890.0900000000001</v>
          </cell>
          <cell r="X340">
            <v>1417.5674999999999</v>
          </cell>
          <cell r="Y340">
            <v>945.04500000000007</v>
          </cell>
        </row>
        <row r="341">
          <cell r="J341">
            <v>0</v>
          </cell>
          <cell r="L341">
            <v>108000</v>
          </cell>
          <cell r="M341">
            <v>66098</v>
          </cell>
          <cell r="N341">
            <v>174098</v>
          </cell>
          <cell r="O341">
            <v>188606</v>
          </cell>
          <cell r="P341">
            <v>204323</v>
          </cell>
          <cell r="Q341">
            <v>0</v>
          </cell>
          <cell r="R341">
            <v>0</v>
          </cell>
          <cell r="S341">
            <v>221350</v>
          </cell>
          <cell r="T341">
            <v>0</v>
          </cell>
          <cell r="U341">
            <v>0</v>
          </cell>
          <cell r="V341">
            <v>0</v>
          </cell>
          <cell r="W341">
            <v>1890.0900000000001</v>
          </cell>
          <cell r="X341">
            <v>1417.5674999999999</v>
          </cell>
          <cell r="Y341">
            <v>945.04500000000007</v>
          </cell>
        </row>
        <row r="342">
          <cell r="J342">
            <v>0</v>
          </cell>
          <cell r="L342">
            <v>108000</v>
          </cell>
          <cell r="M342">
            <v>66098</v>
          </cell>
          <cell r="N342">
            <v>174098</v>
          </cell>
          <cell r="O342">
            <v>188606</v>
          </cell>
          <cell r="P342">
            <v>204323</v>
          </cell>
          <cell r="Q342">
            <v>0</v>
          </cell>
          <cell r="R342">
            <v>0</v>
          </cell>
          <cell r="S342">
            <v>221350</v>
          </cell>
          <cell r="T342">
            <v>0</v>
          </cell>
          <cell r="U342">
            <v>0</v>
          </cell>
          <cell r="V342">
            <v>0</v>
          </cell>
          <cell r="W342">
            <v>1890.0900000000001</v>
          </cell>
          <cell r="X342">
            <v>1417.5674999999999</v>
          </cell>
          <cell r="Y342">
            <v>945.04500000000007</v>
          </cell>
        </row>
        <row r="343">
          <cell r="J343">
            <v>0</v>
          </cell>
          <cell r="L343">
            <v>108000</v>
          </cell>
          <cell r="M343">
            <v>66098</v>
          </cell>
          <cell r="N343">
            <v>174098</v>
          </cell>
          <cell r="O343">
            <v>188606</v>
          </cell>
          <cell r="P343">
            <v>204323</v>
          </cell>
          <cell r="Q343">
            <v>0</v>
          </cell>
          <cell r="R343">
            <v>0</v>
          </cell>
          <cell r="S343">
            <v>221350</v>
          </cell>
          <cell r="T343">
            <v>0</v>
          </cell>
          <cell r="U343">
            <v>0</v>
          </cell>
          <cell r="V343">
            <v>0</v>
          </cell>
          <cell r="W343">
            <v>1890.0900000000001</v>
          </cell>
          <cell r="X343">
            <v>1417.5674999999999</v>
          </cell>
          <cell r="Y343">
            <v>945.04500000000007</v>
          </cell>
        </row>
        <row r="344">
          <cell r="J344">
            <v>0</v>
          </cell>
          <cell r="L344">
            <v>108000</v>
          </cell>
          <cell r="M344">
            <v>66098</v>
          </cell>
          <cell r="N344">
            <v>174098</v>
          </cell>
          <cell r="O344">
            <v>188606</v>
          </cell>
          <cell r="P344">
            <v>204323</v>
          </cell>
          <cell r="Q344">
            <v>0</v>
          </cell>
          <cell r="R344">
            <v>0</v>
          </cell>
          <cell r="S344">
            <v>221350</v>
          </cell>
          <cell r="T344">
            <v>0</v>
          </cell>
          <cell r="U344">
            <v>0</v>
          </cell>
          <cell r="V344">
            <v>0</v>
          </cell>
          <cell r="W344">
            <v>1890.0900000000001</v>
          </cell>
          <cell r="X344">
            <v>1417.5674999999999</v>
          </cell>
          <cell r="Y344">
            <v>945.04500000000007</v>
          </cell>
        </row>
        <row r="345">
          <cell r="J345">
            <v>0</v>
          </cell>
          <cell r="L345">
            <v>108000</v>
          </cell>
          <cell r="M345">
            <v>66098</v>
          </cell>
          <cell r="N345">
            <v>174098</v>
          </cell>
          <cell r="O345">
            <v>188606</v>
          </cell>
          <cell r="P345">
            <v>204323</v>
          </cell>
          <cell r="Q345">
            <v>0</v>
          </cell>
          <cell r="R345">
            <v>0</v>
          </cell>
          <cell r="S345">
            <v>221350</v>
          </cell>
          <cell r="T345">
            <v>0</v>
          </cell>
          <cell r="U345">
            <v>0</v>
          </cell>
          <cell r="V345">
            <v>0</v>
          </cell>
          <cell r="W345">
            <v>1890.0900000000001</v>
          </cell>
          <cell r="X345">
            <v>1417.5674999999999</v>
          </cell>
          <cell r="Y345">
            <v>945.04500000000007</v>
          </cell>
        </row>
        <row r="346">
          <cell r="J346">
            <v>0</v>
          </cell>
          <cell r="L346">
            <v>108000</v>
          </cell>
          <cell r="M346">
            <v>66098</v>
          </cell>
          <cell r="N346">
            <v>174098</v>
          </cell>
          <cell r="O346">
            <v>188606</v>
          </cell>
          <cell r="P346">
            <v>204323</v>
          </cell>
          <cell r="Q346">
            <v>0</v>
          </cell>
          <cell r="R346">
            <v>0</v>
          </cell>
          <cell r="S346">
            <v>221350</v>
          </cell>
          <cell r="T346">
            <v>0</v>
          </cell>
          <cell r="U346">
            <v>0</v>
          </cell>
          <cell r="V346">
            <v>0</v>
          </cell>
          <cell r="W346">
            <v>1890.0900000000001</v>
          </cell>
          <cell r="X346">
            <v>1417.5674999999999</v>
          </cell>
          <cell r="Y346">
            <v>945.04500000000007</v>
          </cell>
        </row>
        <row r="347">
          <cell r="J347">
            <v>0</v>
          </cell>
          <cell r="L347">
            <v>108000</v>
          </cell>
          <cell r="M347">
            <v>66098</v>
          </cell>
          <cell r="N347">
            <v>174098</v>
          </cell>
          <cell r="O347">
            <v>188606</v>
          </cell>
          <cell r="P347">
            <v>204323</v>
          </cell>
          <cell r="Q347">
            <v>0</v>
          </cell>
          <cell r="R347">
            <v>0</v>
          </cell>
          <cell r="S347">
            <v>221350</v>
          </cell>
          <cell r="T347">
            <v>0</v>
          </cell>
          <cell r="U347">
            <v>0</v>
          </cell>
          <cell r="V347">
            <v>0</v>
          </cell>
          <cell r="W347">
            <v>1890.0900000000001</v>
          </cell>
          <cell r="X347">
            <v>1417.5674999999999</v>
          </cell>
          <cell r="Y347">
            <v>945.04500000000007</v>
          </cell>
        </row>
        <row r="348">
          <cell r="J348">
            <v>0</v>
          </cell>
          <cell r="L348">
            <v>108000</v>
          </cell>
          <cell r="M348">
            <v>66098</v>
          </cell>
          <cell r="N348">
            <v>174098</v>
          </cell>
          <cell r="O348">
            <v>188606</v>
          </cell>
          <cell r="P348">
            <v>204323</v>
          </cell>
          <cell r="Q348">
            <v>0</v>
          </cell>
          <cell r="R348">
            <v>0</v>
          </cell>
          <cell r="S348">
            <v>221350</v>
          </cell>
          <cell r="T348">
            <v>0</v>
          </cell>
          <cell r="U348">
            <v>0</v>
          </cell>
          <cell r="V348">
            <v>0</v>
          </cell>
          <cell r="W348">
            <v>1890.0900000000001</v>
          </cell>
          <cell r="X348">
            <v>1417.5674999999999</v>
          </cell>
          <cell r="Y348">
            <v>945.04500000000007</v>
          </cell>
        </row>
        <row r="349">
          <cell r="J349">
            <v>0</v>
          </cell>
          <cell r="L349">
            <v>108000</v>
          </cell>
          <cell r="M349">
            <v>66098</v>
          </cell>
          <cell r="N349">
            <v>174098</v>
          </cell>
          <cell r="O349">
            <v>188606</v>
          </cell>
          <cell r="P349">
            <v>204323</v>
          </cell>
          <cell r="Q349">
            <v>0</v>
          </cell>
          <cell r="R349">
            <v>0</v>
          </cell>
          <cell r="S349">
            <v>221350</v>
          </cell>
          <cell r="T349">
            <v>0</v>
          </cell>
          <cell r="U349">
            <v>0</v>
          </cell>
          <cell r="V349">
            <v>0</v>
          </cell>
          <cell r="W349">
            <v>1890.0900000000001</v>
          </cell>
          <cell r="X349">
            <v>1417.5674999999999</v>
          </cell>
          <cell r="Y349">
            <v>945.04500000000007</v>
          </cell>
        </row>
        <row r="350">
          <cell r="J350">
            <v>0</v>
          </cell>
          <cell r="L350">
            <v>108000</v>
          </cell>
          <cell r="M350">
            <v>66098</v>
          </cell>
          <cell r="N350">
            <v>174098</v>
          </cell>
          <cell r="O350">
            <v>188606</v>
          </cell>
          <cell r="P350">
            <v>204323</v>
          </cell>
          <cell r="Q350">
            <v>0</v>
          </cell>
          <cell r="R350">
            <v>0</v>
          </cell>
          <cell r="S350">
            <v>221350</v>
          </cell>
          <cell r="T350">
            <v>0</v>
          </cell>
          <cell r="U350">
            <v>0</v>
          </cell>
          <cell r="V350">
            <v>0</v>
          </cell>
          <cell r="W350">
            <v>1890.0900000000001</v>
          </cell>
          <cell r="X350">
            <v>1417.5674999999999</v>
          </cell>
          <cell r="Y350">
            <v>945.04500000000007</v>
          </cell>
        </row>
        <row r="351">
          <cell r="J351">
            <v>0</v>
          </cell>
          <cell r="L351">
            <v>108000</v>
          </cell>
          <cell r="M351">
            <v>66098</v>
          </cell>
          <cell r="N351">
            <v>174098</v>
          </cell>
          <cell r="O351">
            <v>188606</v>
          </cell>
          <cell r="P351">
            <v>204323</v>
          </cell>
          <cell r="Q351">
            <v>0</v>
          </cell>
          <cell r="R351">
            <v>0</v>
          </cell>
          <cell r="S351">
            <v>221350</v>
          </cell>
          <cell r="T351">
            <v>0</v>
          </cell>
          <cell r="U351">
            <v>0</v>
          </cell>
          <cell r="V351">
            <v>0</v>
          </cell>
          <cell r="W351">
            <v>1890.0900000000001</v>
          </cell>
          <cell r="X351">
            <v>1417.5674999999999</v>
          </cell>
          <cell r="Y351">
            <v>945.04500000000007</v>
          </cell>
        </row>
        <row r="352">
          <cell r="J352">
            <v>0</v>
          </cell>
          <cell r="L352">
            <v>108000</v>
          </cell>
          <cell r="M352">
            <v>66098</v>
          </cell>
          <cell r="N352">
            <v>174098</v>
          </cell>
          <cell r="O352">
            <v>188606</v>
          </cell>
          <cell r="P352">
            <v>204323</v>
          </cell>
          <cell r="Q352">
            <v>0</v>
          </cell>
          <cell r="R352">
            <v>0</v>
          </cell>
          <cell r="S352">
            <v>221350</v>
          </cell>
          <cell r="T352">
            <v>0</v>
          </cell>
          <cell r="U352">
            <v>0</v>
          </cell>
          <cell r="V352">
            <v>0</v>
          </cell>
          <cell r="W352">
            <v>1890.0900000000001</v>
          </cell>
          <cell r="X352">
            <v>1417.5674999999999</v>
          </cell>
          <cell r="Y352">
            <v>945.04500000000007</v>
          </cell>
        </row>
        <row r="353">
          <cell r="J353">
            <v>0</v>
          </cell>
          <cell r="L353">
            <v>108000</v>
          </cell>
          <cell r="M353">
            <v>66098</v>
          </cell>
          <cell r="N353">
            <v>174098</v>
          </cell>
          <cell r="O353">
            <v>188606</v>
          </cell>
          <cell r="P353">
            <v>204323</v>
          </cell>
          <cell r="Q353">
            <v>0</v>
          </cell>
          <cell r="R353">
            <v>0</v>
          </cell>
          <cell r="S353">
            <v>221350</v>
          </cell>
          <cell r="T353">
            <v>0</v>
          </cell>
          <cell r="U353">
            <v>0</v>
          </cell>
          <cell r="V353">
            <v>0</v>
          </cell>
          <cell r="W353">
            <v>1890.0900000000001</v>
          </cell>
          <cell r="X353">
            <v>1417.5674999999999</v>
          </cell>
          <cell r="Y353">
            <v>945.04500000000007</v>
          </cell>
        </row>
        <row r="354">
          <cell r="J354">
            <v>0</v>
          </cell>
          <cell r="L354">
            <v>108000</v>
          </cell>
          <cell r="M354">
            <v>66098</v>
          </cell>
          <cell r="N354">
            <v>174098</v>
          </cell>
          <cell r="O354">
            <v>188606</v>
          </cell>
          <cell r="P354">
            <v>204323</v>
          </cell>
          <cell r="Q354">
            <v>0</v>
          </cell>
          <cell r="R354">
            <v>0</v>
          </cell>
          <cell r="S354">
            <v>221350</v>
          </cell>
          <cell r="T354">
            <v>0</v>
          </cell>
          <cell r="U354">
            <v>0</v>
          </cell>
          <cell r="V354">
            <v>0</v>
          </cell>
          <cell r="W354">
            <v>1890.0900000000001</v>
          </cell>
          <cell r="X354">
            <v>1417.5674999999999</v>
          </cell>
          <cell r="Y354">
            <v>945.04500000000007</v>
          </cell>
        </row>
        <row r="355">
          <cell r="J355">
            <v>0</v>
          </cell>
          <cell r="L355">
            <v>108000</v>
          </cell>
          <cell r="M355">
            <v>66098</v>
          </cell>
          <cell r="N355">
            <v>174098</v>
          </cell>
          <cell r="O355">
            <v>188606</v>
          </cell>
          <cell r="P355">
            <v>204323</v>
          </cell>
          <cell r="Q355">
            <v>0</v>
          </cell>
          <cell r="R355">
            <v>0</v>
          </cell>
          <cell r="S355">
            <v>221350</v>
          </cell>
          <cell r="T355">
            <v>0</v>
          </cell>
          <cell r="U355">
            <v>0</v>
          </cell>
          <cell r="V355">
            <v>0</v>
          </cell>
          <cell r="W355">
            <v>1890.0900000000001</v>
          </cell>
          <cell r="X355">
            <v>1417.5674999999999</v>
          </cell>
          <cell r="Y355">
            <v>945.04500000000007</v>
          </cell>
        </row>
        <row r="356">
          <cell r="J356">
            <v>0</v>
          </cell>
          <cell r="L356">
            <v>108000</v>
          </cell>
          <cell r="M356">
            <v>66098</v>
          </cell>
          <cell r="N356">
            <v>174098</v>
          </cell>
          <cell r="O356">
            <v>188606</v>
          </cell>
          <cell r="P356">
            <v>204323</v>
          </cell>
          <cell r="Q356">
            <v>0</v>
          </cell>
          <cell r="R356">
            <v>0</v>
          </cell>
          <cell r="S356">
            <v>221350</v>
          </cell>
          <cell r="T356">
            <v>0</v>
          </cell>
          <cell r="U356">
            <v>0</v>
          </cell>
          <cell r="V356">
            <v>0</v>
          </cell>
          <cell r="W356">
            <v>1890.0900000000001</v>
          </cell>
          <cell r="X356">
            <v>1417.5674999999999</v>
          </cell>
          <cell r="Y356">
            <v>945.04500000000007</v>
          </cell>
        </row>
        <row r="357">
          <cell r="J357">
            <v>0</v>
          </cell>
          <cell r="L357">
            <v>108000</v>
          </cell>
          <cell r="M357">
            <v>66098</v>
          </cell>
          <cell r="N357">
            <v>174098</v>
          </cell>
          <cell r="O357">
            <v>188606</v>
          </cell>
          <cell r="P357">
            <v>204323</v>
          </cell>
          <cell r="Q357">
            <v>0</v>
          </cell>
          <cell r="R357">
            <v>0</v>
          </cell>
          <cell r="S357">
            <v>221350</v>
          </cell>
          <cell r="T357">
            <v>0</v>
          </cell>
          <cell r="U357">
            <v>0</v>
          </cell>
          <cell r="V357">
            <v>0</v>
          </cell>
          <cell r="W357">
            <v>1890.0900000000001</v>
          </cell>
          <cell r="X357">
            <v>1417.5674999999999</v>
          </cell>
          <cell r="Y357">
            <v>945.04500000000007</v>
          </cell>
        </row>
        <row r="358">
          <cell r="J358">
            <v>0</v>
          </cell>
          <cell r="L358">
            <v>108000</v>
          </cell>
          <cell r="M358">
            <v>66098</v>
          </cell>
          <cell r="N358">
            <v>174098</v>
          </cell>
          <cell r="O358">
            <v>188606</v>
          </cell>
          <cell r="P358">
            <v>204323</v>
          </cell>
          <cell r="Q358">
            <v>0</v>
          </cell>
          <cell r="R358">
            <v>0</v>
          </cell>
          <cell r="S358">
            <v>221350</v>
          </cell>
          <cell r="T358">
            <v>0</v>
          </cell>
          <cell r="U358">
            <v>0</v>
          </cell>
          <cell r="V358">
            <v>0</v>
          </cell>
          <cell r="W358">
            <v>1890.0900000000001</v>
          </cell>
          <cell r="X358">
            <v>1417.5674999999999</v>
          </cell>
          <cell r="Y358">
            <v>945.04500000000007</v>
          </cell>
        </row>
        <row r="359">
          <cell r="J359">
            <v>0</v>
          </cell>
          <cell r="L359">
            <v>108000</v>
          </cell>
          <cell r="M359">
            <v>66098</v>
          </cell>
          <cell r="N359">
            <v>174098</v>
          </cell>
          <cell r="O359">
            <v>188606</v>
          </cell>
          <cell r="P359">
            <v>204323</v>
          </cell>
          <cell r="Q359">
            <v>0</v>
          </cell>
          <cell r="R359">
            <v>0</v>
          </cell>
          <cell r="S359">
            <v>221350</v>
          </cell>
          <cell r="T359">
            <v>0</v>
          </cell>
          <cell r="U359">
            <v>0</v>
          </cell>
          <cell r="V359">
            <v>0</v>
          </cell>
          <cell r="W359">
            <v>1890.0900000000001</v>
          </cell>
          <cell r="X359">
            <v>1417.5674999999999</v>
          </cell>
          <cell r="Y359">
            <v>945.04500000000007</v>
          </cell>
        </row>
        <row r="360">
          <cell r="J360">
            <v>0</v>
          </cell>
          <cell r="L360">
            <v>108000</v>
          </cell>
          <cell r="M360">
            <v>66098</v>
          </cell>
          <cell r="N360">
            <v>174098</v>
          </cell>
          <cell r="O360">
            <v>188606</v>
          </cell>
          <cell r="P360">
            <v>204323</v>
          </cell>
          <cell r="Q360">
            <v>0</v>
          </cell>
          <cell r="R360">
            <v>0</v>
          </cell>
          <cell r="S360">
            <v>221350</v>
          </cell>
          <cell r="T360">
            <v>0</v>
          </cell>
          <cell r="U360">
            <v>0</v>
          </cell>
          <cell r="V360">
            <v>0</v>
          </cell>
          <cell r="W360">
            <v>1890.0900000000001</v>
          </cell>
          <cell r="X360">
            <v>1417.5674999999999</v>
          </cell>
          <cell r="Y360">
            <v>945.04500000000007</v>
          </cell>
        </row>
        <row r="361">
          <cell r="J361">
            <v>0</v>
          </cell>
          <cell r="L361">
            <v>108000</v>
          </cell>
          <cell r="M361">
            <v>66098</v>
          </cell>
          <cell r="N361">
            <v>174098</v>
          </cell>
          <cell r="O361">
            <v>188606</v>
          </cell>
          <cell r="P361">
            <v>204323</v>
          </cell>
          <cell r="Q361">
            <v>0</v>
          </cell>
          <cell r="R361">
            <v>0</v>
          </cell>
          <cell r="S361">
            <v>221350</v>
          </cell>
          <cell r="T361">
            <v>0</v>
          </cell>
          <cell r="U361">
            <v>0</v>
          </cell>
          <cell r="V361">
            <v>0</v>
          </cell>
          <cell r="W361">
            <v>1890.0900000000001</v>
          </cell>
          <cell r="X361">
            <v>1417.5674999999999</v>
          </cell>
          <cell r="Y361">
            <v>945.04500000000007</v>
          </cell>
        </row>
        <row r="362">
          <cell r="J362">
            <v>0</v>
          </cell>
          <cell r="L362">
            <v>108000</v>
          </cell>
          <cell r="M362">
            <v>66098</v>
          </cell>
          <cell r="N362">
            <v>174098</v>
          </cell>
          <cell r="O362">
            <v>188606</v>
          </cell>
          <cell r="P362">
            <v>204323</v>
          </cell>
          <cell r="Q362">
            <v>0</v>
          </cell>
          <cell r="R362">
            <v>0</v>
          </cell>
          <cell r="S362">
            <v>221350</v>
          </cell>
          <cell r="T362">
            <v>0</v>
          </cell>
          <cell r="U362">
            <v>0</v>
          </cell>
          <cell r="V362">
            <v>0</v>
          </cell>
          <cell r="W362">
            <v>1890.0900000000001</v>
          </cell>
          <cell r="X362">
            <v>1417.5674999999999</v>
          </cell>
          <cell r="Y362">
            <v>945.04500000000007</v>
          </cell>
        </row>
        <row r="363">
          <cell r="J363">
            <v>0</v>
          </cell>
          <cell r="L363">
            <v>108000</v>
          </cell>
          <cell r="M363">
            <v>66098</v>
          </cell>
          <cell r="N363">
            <v>174098</v>
          </cell>
          <cell r="O363">
            <v>188606</v>
          </cell>
          <cell r="P363">
            <v>204323</v>
          </cell>
          <cell r="Q363">
            <v>0</v>
          </cell>
          <cell r="R363">
            <v>0</v>
          </cell>
          <cell r="S363">
            <v>221350</v>
          </cell>
          <cell r="T363">
            <v>0</v>
          </cell>
          <cell r="U363">
            <v>0</v>
          </cell>
          <cell r="V363">
            <v>0</v>
          </cell>
          <cell r="W363">
            <v>1890.0900000000001</v>
          </cell>
          <cell r="X363">
            <v>1417.5674999999999</v>
          </cell>
          <cell r="Y363">
            <v>945.04500000000007</v>
          </cell>
        </row>
        <row r="364">
          <cell r="J364">
            <v>0</v>
          </cell>
          <cell r="L364">
            <v>108000</v>
          </cell>
          <cell r="M364">
            <v>66098</v>
          </cell>
          <cell r="N364">
            <v>174098</v>
          </cell>
          <cell r="O364">
            <v>188606</v>
          </cell>
          <cell r="P364">
            <v>204323</v>
          </cell>
          <cell r="Q364">
            <v>0</v>
          </cell>
          <cell r="R364">
            <v>0</v>
          </cell>
          <cell r="S364">
            <v>221350</v>
          </cell>
          <cell r="T364">
            <v>0</v>
          </cell>
          <cell r="U364">
            <v>0</v>
          </cell>
          <cell r="V364">
            <v>0</v>
          </cell>
          <cell r="W364">
            <v>1890.0900000000001</v>
          </cell>
          <cell r="X364">
            <v>1417.5674999999999</v>
          </cell>
          <cell r="Y364">
            <v>945.04500000000007</v>
          </cell>
        </row>
        <row r="365">
          <cell r="J365">
            <v>0</v>
          </cell>
          <cell r="L365">
            <v>108000</v>
          </cell>
          <cell r="M365">
            <v>66098</v>
          </cell>
          <cell r="N365">
            <v>174098</v>
          </cell>
          <cell r="O365">
            <v>188606</v>
          </cell>
          <cell r="P365">
            <v>204323</v>
          </cell>
          <cell r="Q365">
            <v>0</v>
          </cell>
          <cell r="R365">
            <v>0</v>
          </cell>
          <cell r="S365">
            <v>221350</v>
          </cell>
          <cell r="T365">
            <v>0</v>
          </cell>
          <cell r="U365">
            <v>0</v>
          </cell>
          <cell r="V365">
            <v>0</v>
          </cell>
          <cell r="W365">
            <v>1890.0900000000001</v>
          </cell>
          <cell r="X365">
            <v>1417.5674999999999</v>
          </cell>
          <cell r="Y365">
            <v>945.04500000000007</v>
          </cell>
        </row>
        <row r="366">
          <cell r="J366">
            <v>0</v>
          </cell>
          <cell r="L366">
            <v>108000</v>
          </cell>
          <cell r="M366">
            <v>66098</v>
          </cell>
          <cell r="N366">
            <v>174098</v>
          </cell>
          <cell r="O366">
            <v>188606</v>
          </cell>
          <cell r="P366">
            <v>204323</v>
          </cell>
          <cell r="Q366">
            <v>0</v>
          </cell>
          <cell r="R366">
            <v>0</v>
          </cell>
          <cell r="S366">
            <v>221350</v>
          </cell>
          <cell r="T366">
            <v>0</v>
          </cell>
          <cell r="U366">
            <v>0</v>
          </cell>
          <cell r="V366">
            <v>0</v>
          </cell>
          <cell r="W366">
            <v>1890.0900000000001</v>
          </cell>
          <cell r="X366">
            <v>1417.5674999999999</v>
          </cell>
          <cell r="Y366">
            <v>945.04500000000007</v>
          </cell>
        </row>
        <row r="367">
          <cell r="J367">
            <v>0</v>
          </cell>
          <cell r="L367">
            <v>108000</v>
          </cell>
          <cell r="M367">
            <v>66098</v>
          </cell>
          <cell r="N367">
            <v>174098</v>
          </cell>
          <cell r="O367">
            <v>188606</v>
          </cell>
          <cell r="P367">
            <v>204323</v>
          </cell>
          <cell r="Q367">
            <v>0</v>
          </cell>
          <cell r="R367">
            <v>0</v>
          </cell>
          <cell r="S367">
            <v>221350</v>
          </cell>
          <cell r="T367">
            <v>0</v>
          </cell>
          <cell r="U367">
            <v>0</v>
          </cell>
          <cell r="V367">
            <v>0</v>
          </cell>
          <cell r="W367">
            <v>1890.0900000000001</v>
          </cell>
          <cell r="X367">
            <v>1417.5674999999999</v>
          </cell>
          <cell r="Y367">
            <v>945.04500000000007</v>
          </cell>
        </row>
        <row r="368">
          <cell r="J368">
            <v>0</v>
          </cell>
          <cell r="L368">
            <v>108000</v>
          </cell>
          <cell r="M368">
            <v>66098</v>
          </cell>
          <cell r="N368">
            <v>174098</v>
          </cell>
          <cell r="O368">
            <v>188606</v>
          </cell>
          <cell r="P368">
            <v>204323</v>
          </cell>
          <cell r="Q368">
            <v>0</v>
          </cell>
          <cell r="R368">
            <v>0</v>
          </cell>
          <cell r="S368">
            <v>221350</v>
          </cell>
          <cell r="T368">
            <v>0</v>
          </cell>
          <cell r="U368">
            <v>0</v>
          </cell>
          <cell r="V368">
            <v>0</v>
          </cell>
          <cell r="W368">
            <v>1890.0900000000001</v>
          </cell>
          <cell r="X368">
            <v>1417.5674999999999</v>
          </cell>
          <cell r="Y368">
            <v>945.04500000000007</v>
          </cell>
        </row>
        <row r="369">
          <cell r="J369">
            <v>0</v>
          </cell>
          <cell r="L369">
            <v>108000</v>
          </cell>
          <cell r="M369">
            <v>66098</v>
          </cell>
          <cell r="N369">
            <v>174098</v>
          </cell>
          <cell r="O369">
            <v>188606</v>
          </cell>
          <cell r="P369">
            <v>204323</v>
          </cell>
          <cell r="Q369">
            <v>0</v>
          </cell>
          <cell r="R369">
            <v>0</v>
          </cell>
          <cell r="S369">
            <v>221350</v>
          </cell>
          <cell r="T369">
            <v>0</v>
          </cell>
          <cell r="U369">
            <v>0</v>
          </cell>
          <cell r="V369">
            <v>0</v>
          </cell>
          <cell r="W369">
            <v>1890.0900000000001</v>
          </cell>
          <cell r="X369">
            <v>1417.5674999999999</v>
          </cell>
          <cell r="Y369">
            <v>945.04500000000007</v>
          </cell>
        </row>
        <row r="370">
          <cell r="J370">
            <v>0</v>
          </cell>
          <cell r="L370">
            <v>108000</v>
          </cell>
          <cell r="M370">
            <v>66098</v>
          </cell>
          <cell r="N370">
            <v>174098</v>
          </cell>
          <cell r="O370">
            <v>188606</v>
          </cell>
          <cell r="P370">
            <v>204323</v>
          </cell>
          <cell r="Q370">
            <v>0</v>
          </cell>
          <cell r="R370">
            <v>0</v>
          </cell>
          <cell r="S370">
            <v>221350</v>
          </cell>
          <cell r="T370">
            <v>0</v>
          </cell>
          <cell r="U370">
            <v>0</v>
          </cell>
          <cell r="V370">
            <v>0</v>
          </cell>
          <cell r="W370">
            <v>1890.0900000000001</v>
          </cell>
          <cell r="X370">
            <v>1417.5674999999999</v>
          </cell>
          <cell r="Y370">
            <v>945.04500000000007</v>
          </cell>
        </row>
        <row r="371">
          <cell r="J371">
            <v>0</v>
          </cell>
          <cell r="L371">
            <v>108000</v>
          </cell>
          <cell r="M371">
            <v>66098</v>
          </cell>
          <cell r="N371">
            <v>174098</v>
          </cell>
          <cell r="O371">
            <v>188606</v>
          </cell>
          <cell r="P371">
            <v>204323</v>
          </cell>
          <cell r="Q371">
            <v>0</v>
          </cell>
          <cell r="R371">
            <v>0</v>
          </cell>
          <cell r="S371">
            <v>221350</v>
          </cell>
          <cell r="T371">
            <v>0</v>
          </cell>
          <cell r="U371">
            <v>0</v>
          </cell>
          <cell r="V371">
            <v>0</v>
          </cell>
          <cell r="W371">
            <v>1890.0900000000001</v>
          </cell>
          <cell r="X371">
            <v>1417.5674999999999</v>
          </cell>
          <cell r="Y371">
            <v>945.04500000000007</v>
          </cell>
        </row>
        <row r="372">
          <cell r="J372">
            <v>0</v>
          </cell>
          <cell r="L372">
            <v>108000</v>
          </cell>
          <cell r="M372">
            <v>66098</v>
          </cell>
          <cell r="N372">
            <v>174098</v>
          </cell>
          <cell r="O372">
            <v>188606</v>
          </cell>
          <cell r="P372">
            <v>204323</v>
          </cell>
          <cell r="Q372">
            <v>0</v>
          </cell>
          <cell r="R372">
            <v>0</v>
          </cell>
          <cell r="S372">
            <v>221350</v>
          </cell>
          <cell r="T372">
            <v>0</v>
          </cell>
          <cell r="U372">
            <v>0</v>
          </cell>
          <cell r="V372">
            <v>0</v>
          </cell>
          <cell r="W372">
            <v>1890.0900000000001</v>
          </cell>
          <cell r="X372">
            <v>1417.5674999999999</v>
          </cell>
          <cell r="Y372">
            <v>945.04500000000007</v>
          </cell>
        </row>
        <row r="373">
          <cell r="J373">
            <v>0</v>
          </cell>
          <cell r="L373">
            <v>108000</v>
          </cell>
          <cell r="M373">
            <v>66098</v>
          </cell>
          <cell r="N373">
            <v>174098</v>
          </cell>
          <cell r="O373">
            <v>188606</v>
          </cell>
          <cell r="P373">
            <v>204323</v>
          </cell>
          <cell r="Q373">
            <v>0</v>
          </cell>
          <cell r="R373">
            <v>0</v>
          </cell>
          <cell r="S373">
            <v>221350</v>
          </cell>
          <cell r="T373">
            <v>0</v>
          </cell>
          <cell r="U373">
            <v>0</v>
          </cell>
          <cell r="V373">
            <v>0</v>
          </cell>
          <cell r="W373">
            <v>1890.0900000000001</v>
          </cell>
          <cell r="X373">
            <v>1417.5674999999999</v>
          </cell>
          <cell r="Y373">
            <v>945.04500000000007</v>
          </cell>
        </row>
        <row r="374">
          <cell r="J374">
            <v>0</v>
          </cell>
          <cell r="L374">
            <v>108000</v>
          </cell>
          <cell r="M374">
            <v>66098</v>
          </cell>
          <cell r="N374">
            <v>174098</v>
          </cell>
          <cell r="O374">
            <v>188606</v>
          </cell>
          <cell r="P374">
            <v>204323</v>
          </cell>
          <cell r="Q374">
            <v>0</v>
          </cell>
          <cell r="R374">
            <v>0</v>
          </cell>
          <cell r="S374">
            <v>221350</v>
          </cell>
          <cell r="T374">
            <v>0</v>
          </cell>
          <cell r="U374">
            <v>0</v>
          </cell>
          <cell r="V374">
            <v>0</v>
          </cell>
          <cell r="W374">
            <v>1890.0900000000001</v>
          </cell>
          <cell r="X374">
            <v>1417.5674999999999</v>
          </cell>
          <cell r="Y374">
            <v>945.04500000000007</v>
          </cell>
        </row>
        <row r="375">
          <cell r="J375">
            <v>0</v>
          </cell>
          <cell r="L375">
            <v>108000</v>
          </cell>
          <cell r="M375">
            <v>66098</v>
          </cell>
          <cell r="N375">
            <v>174098</v>
          </cell>
          <cell r="O375">
            <v>188606</v>
          </cell>
          <cell r="P375">
            <v>204323</v>
          </cell>
          <cell r="Q375">
            <v>0</v>
          </cell>
          <cell r="R375">
            <v>0</v>
          </cell>
          <cell r="S375">
            <v>221350</v>
          </cell>
          <cell r="T375">
            <v>0</v>
          </cell>
          <cell r="U375">
            <v>0</v>
          </cell>
          <cell r="V375">
            <v>0</v>
          </cell>
          <cell r="W375">
            <v>1890.0900000000001</v>
          </cell>
          <cell r="X375">
            <v>1417.5674999999999</v>
          </cell>
          <cell r="Y375">
            <v>945.04500000000007</v>
          </cell>
        </row>
        <row r="376">
          <cell r="J376">
            <v>0</v>
          </cell>
          <cell r="L376">
            <v>108000</v>
          </cell>
          <cell r="M376">
            <v>66098</v>
          </cell>
          <cell r="N376">
            <v>174098</v>
          </cell>
          <cell r="O376">
            <v>188606</v>
          </cell>
          <cell r="P376">
            <v>204323</v>
          </cell>
          <cell r="Q376">
            <v>0</v>
          </cell>
          <cell r="R376">
            <v>0</v>
          </cell>
          <cell r="S376">
            <v>221350</v>
          </cell>
          <cell r="T376">
            <v>0</v>
          </cell>
          <cell r="U376">
            <v>0</v>
          </cell>
          <cell r="V376">
            <v>0</v>
          </cell>
          <cell r="W376">
            <v>1890.0900000000001</v>
          </cell>
          <cell r="X376">
            <v>1417.5674999999999</v>
          </cell>
          <cell r="Y376">
            <v>945.04500000000007</v>
          </cell>
        </row>
        <row r="377">
          <cell r="J377">
            <v>0</v>
          </cell>
          <cell r="L377">
            <v>108000</v>
          </cell>
          <cell r="M377">
            <v>66098</v>
          </cell>
          <cell r="N377">
            <v>174098</v>
          </cell>
          <cell r="O377">
            <v>188606</v>
          </cell>
          <cell r="P377">
            <v>204323</v>
          </cell>
          <cell r="Q377">
            <v>0</v>
          </cell>
          <cell r="R377">
            <v>0</v>
          </cell>
          <cell r="S377">
            <v>221350</v>
          </cell>
          <cell r="T377">
            <v>0</v>
          </cell>
          <cell r="U377">
            <v>0</v>
          </cell>
          <cell r="V377">
            <v>0</v>
          </cell>
          <cell r="W377">
            <v>1890.0900000000001</v>
          </cell>
          <cell r="X377">
            <v>1417.5674999999999</v>
          </cell>
          <cell r="Y377">
            <v>945.04500000000007</v>
          </cell>
        </row>
        <row r="378">
          <cell r="J378">
            <v>0</v>
          </cell>
          <cell r="L378">
            <v>108000</v>
          </cell>
          <cell r="M378">
            <v>66098</v>
          </cell>
          <cell r="N378">
            <v>174098</v>
          </cell>
          <cell r="O378">
            <v>188606</v>
          </cell>
          <cell r="P378">
            <v>204323</v>
          </cell>
          <cell r="Q378">
            <v>0</v>
          </cell>
          <cell r="R378">
            <v>0</v>
          </cell>
          <cell r="S378">
            <v>221350</v>
          </cell>
          <cell r="T378">
            <v>0</v>
          </cell>
          <cell r="U378">
            <v>0</v>
          </cell>
          <cell r="V378">
            <v>0</v>
          </cell>
          <cell r="W378">
            <v>1890.0900000000001</v>
          </cell>
          <cell r="X378">
            <v>1417.5674999999999</v>
          </cell>
          <cell r="Y378">
            <v>945.04500000000007</v>
          </cell>
        </row>
        <row r="379"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</row>
        <row r="380">
          <cell r="C380">
            <v>33</v>
          </cell>
          <cell r="D380">
            <v>48</v>
          </cell>
          <cell r="I380">
            <v>10779053</v>
          </cell>
          <cell r="J380">
            <v>198639970</v>
          </cell>
          <cell r="L380">
            <v>35316000</v>
          </cell>
          <cell r="M380">
            <v>21614046</v>
          </cell>
          <cell r="N380">
            <v>162618438</v>
          </cell>
          <cell r="O380">
            <v>176169923</v>
          </cell>
          <cell r="P380">
            <v>290170673</v>
          </cell>
          <cell r="Q380">
            <v>13242656</v>
          </cell>
          <cell r="R380">
            <v>76420836.049999967</v>
          </cell>
          <cell r="S380">
            <v>325968625</v>
          </cell>
          <cell r="T380">
            <v>17778033</v>
          </cell>
          <cell r="U380">
            <v>25098423</v>
          </cell>
          <cell r="V380">
            <v>1091780.946359999</v>
          </cell>
          <cell r="W380">
            <v>10462667.633333284</v>
          </cell>
          <cell r="X380">
            <v>7847000.7249999568</v>
          </cell>
          <cell r="Y380">
            <v>5231333.8166666422</v>
          </cell>
        </row>
        <row r="381">
          <cell r="C381">
            <v>0</v>
          </cell>
          <cell r="D381">
            <v>3</v>
          </cell>
          <cell r="J381">
            <v>-630000</v>
          </cell>
        </row>
        <row r="382">
          <cell r="T382">
            <v>213336396</v>
          </cell>
          <cell r="U382">
            <v>301181076</v>
          </cell>
          <cell r="V382">
            <v>13101371.356319988</v>
          </cell>
          <cell r="W382">
            <v>125552011.59999941</v>
          </cell>
          <cell r="X382">
            <v>94164008.699999481</v>
          </cell>
          <cell r="Y382">
            <v>62776005.799999706</v>
          </cell>
        </row>
      </sheetData>
      <sheetData sheetId="7">
        <row r="1">
          <cell r="L1" t="str">
            <v>POR FAVOR VERIFIQUE LAS FORMULAS DE ACUERDO A COMO ESTA REGLAMENTO CADA CONCEPTO EN SU ENTIDAD
MUESTRE U OCULTE LAS CELDAS QUE REQUIERA</v>
          </cell>
        </row>
        <row r="3">
          <cell r="J3" t="str">
            <v>DATOS PRESTACIONALES CALCULADOS PARA EL AÑO 2021</v>
          </cell>
          <cell r="T3" t="str">
            <v>APORTES PATRONALES CALCULADOS PARA SEGURIDAD SOCIAL AÑO 2021</v>
          </cell>
          <cell r="W3" t="str">
            <v>APORTES PARAFISCALES CALCULADOS PARA EL AÑO 2021</v>
          </cell>
        </row>
        <row r="4">
          <cell r="C4" t="str">
            <v>ADMINIS.</v>
          </cell>
          <cell r="D4" t="str">
            <v>ASISTEN.</v>
          </cell>
          <cell r="I4" t="str">
            <v>EXTRAS, NOCT, DOMIN Y FEST. PROMEDIO MENSUALES</v>
          </cell>
          <cell r="J4" t="str">
            <v>ASIGNACION BASICA</v>
          </cell>
          <cell r="L4" t="str">
            <v>AUXILIO DE TRANSPORTE</v>
          </cell>
          <cell r="M4" t="str">
            <v>AUXILIO DE ALIMENTACION</v>
          </cell>
          <cell r="N4" t="str">
            <v>PRIMA DE SERVICIOS</v>
          </cell>
          <cell r="O4" t="str">
            <v>PRIMA DE VACACIONES</v>
          </cell>
          <cell r="P4" t="str">
            <v>PRIMA DE NAVIDAD</v>
          </cell>
          <cell r="Q4" t="str">
            <v>BONIFICACION POR RECREACION</v>
          </cell>
          <cell r="R4" t="str">
            <v>BONIFICACION POR SERVICIOS PRESTADOS</v>
          </cell>
          <cell r="S4" t="str">
            <v>CESANTIAS</v>
          </cell>
          <cell r="T4" t="str">
            <v>SALUD</v>
          </cell>
          <cell r="U4" t="str">
            <v>PENSION</v>
          </cell>
          <cell r="V4" t="str">
            <v>ARL</v>
          </cell>
          <cell r="W4" t="str">
            <v>CCF CAJA COMPENSACION</v>
          </cell>
          <cell r="X4" t="str">
            <v>ICBF</v>
          </cell>
          <cell r="Y4" t="str">
            <v>SENA</v>
          </cell>
        </row>
        <row r="5">
          <cell r="J5">
            <v>0</v>
          </cell>
          <cell r="L5">
            <v>108000</v>
          </cell>
          <cell r="M5">
            <v>66098</v>
          </cell>
          <cell r="N5">
            <v>174098</v>
          </cell>
          <cell r="O5">
            <v>188606</v>
          </cell>
          <cell r="P5">
            <v>204323</v>
          </cell>
          <cell r="Q5">
            <v>0</v>
          </cell>
          <cell r="R5">
            <v>0</v>
          </cell>
          <cell r="S5">
            <v>221350</v>
          </cell>
          <cell r="T5">
            <v>0</v>
          </cell>
          <cell r="U5">
            <v>0</v>
          </cell>
          <cell r="V5">
            <v>0</v>
          </cell>
          <cell r="W5">
            <v>1890.0900000000001</v>
          </cell>
          <cell r="X5">
            <v>1417.5674999999999</v>
          </cell>
          <cell r="Y5">
            <v>945.04500000000007</v>
          </cell>
        </row>
        <row r="6">
          <cell r="J6">
            <v>0</v>
          </cell>
          <cell r="L6">
            <v>108000</v>
          </cell>
          <cell r="M6">
            <v>66098</v>
          </cell>
          <cell r="N6">
            <v>174098</v>
          </cell>
          <cell r="O6">
            <v>188606</v>
          </cell>
          <cell r="P6">
            <v>204323</v>
          </cell>
          <cell r="Q6">
            <v>0</v>
          </cell>
          <cell r="R6">
            <v>0</v>
          </cell>
          <cell r="S6">
            <v>221350</v>
          </cell>
          <cell r="T6">
            <v>0</v>
          </cell>
          <cell r="U6">
            <v>0</v>
          </cell>
          <cell r="V6">
            <v>0</v>
          </cell>
          <cell r="W6">
            <v>1890.0900000000001</v>
          </cell>
          <cell r="X6">
            <v>1417.5674999999999</v>
          </cell>
          <cell r="Y6">
            <v>945.04500000000007</v>
          </cell>
        </row>
        <row r="7">
          <cell r="J7">
            <v>0</v>
          </cell>
          <cell r="L7">
            <v>108000</v>
          </cell>
          <cell r="M7">
            <v>66098</v>
          </cell>
          <cell r="N7">
            <v>174098</v>
          </cell>
          <cell r="O7">
            <v>188606</v>
          </cell>
          <cell r="P7">
            <v>204323</v>
          </cell>
          <cell r="Q7">
            <v>0</v>
          </cell>
          <cell r="R7">
            <v>0</v>
          </cell>
          <cell r="S7">
            <v>221350</v>
          </cell>
          <cell r="T7">
            <v>0</v>
          </cell>
          <cell r="U7">
            <v>0</v>
          </cell>
          <cell r="V7">
            <v>0</v>
          </cell>
          <cell r="W7">
            <v>1890.0900000000001</v>
          </cell>
          <cell r="X7">
            <v>1417.5674999999999</v>
          </cell>
          <cell r="Y7">
            <v>945.04500000000007</v>
          </cell>
        </row>
        <row r="8">
          <cell r="J8">
            <v>0</v>
          </cell>
          <cell r="L8">
            <v>108000</v>
          </cell>
          <cell r="M8">
            <v>66098</v>
          </cell>
          <cell r="N8">
            <v>174098</v>
          </cell>
          <cell r="O8">
            <v>188606</v>
          </cell>
          <cell r="P8">
            <v>204323</v>
          </cell>
          <cell r="Q8">
            <v>0</v>
          </cell>
          <cell r="R8">
            <v>0</v>
          </cell>
          <cell r="S8">
            <v>221350</v>
          </cell>
          <cell r="T8">
            <v>0</v>
          </cell>
          <cell r="U8">
            <v>0</v>
          </cell>
          <cell r="V8">
            <v>0</v>
          </cell>
          <cell r="W8">
            <v>1890.0900000000001</v>
          </cell>
          <cell r="X8">
            <v>1417.5674999999999</v>
          </cell>
          <cell r="Y8">
            <v>945.04500000000007</v>
          </cell>
        </row>
        <row r="9">
          <cell r="J9">
            <v>0</v>
          </cell>
          <cell r="L9">
            <v>108000</v>
          </cell>
          <cell r="M9">
            <v>66098</v>
          </cell>
          <cell r="N9">
            <v>174098</v>
          </cell>
          <cell r="O9">
            <v>188606</v>
          </cell>
          <cell r="P9">
            <v>204323</v>
          </cell>
          <cell r="Q9">
            <v>0</v>
          </cell>
          <cell r="R9">
            <v>0</v>
          </cell>
          <cell r="S9">
            <v>221350</v>
          </cell>
          <cell r="T9">
            <v>0</v>
          </cell>
          <cell r="U9">
            <v>0</v>
          </cell>
          <cell r="V9">
            <v>0</v>
          </cell>
          <cell r="W9">
            <v>1890.0900000000001</v>
          </cell>
          <cell r="X9">
            <v>1417.5674999999999</v>
          </cell>
          <cell r="Y9">
            <v>945.04500000000007</v>
          </cell>
        </row>
        <row r="10">
          <cell r="J10">
            <v>0</v>
          </cell>
          <cell r="L10">
            <v>108000</v>
          </cell>
          <cell r="M10">
            <v>66098</v>
          </cell>
          <cell r="N10">
            <v>174098</v>
          </cell>
          <cell r="O10">
            <v>188606</v>
          </cell>
          <cell r="P10">
            <v>204323</v>
          </cell>
          <cell r="Q10">
            <v>0</v>
          </cell>
          <cell r="R10">
            <v>0</v>
          </cell>
          <cell r="S10">
            <v>221350</v>
          </cell>
          <cell r="T10">
            <v>0</v>
          </cell>
          <cell r="U10">
            <v>0</v>
          </cell>
          <cell r="V10">
            <v>0</v>
          </cell>
          <cell r="W10">
            <v>1890.0900000000001</v>
          </cell>
          <cell r="X10">
            <v>1417.5674999999999</v>
          </cell>
          <cell r="Y10">
            <v>945.04500000000007</v>
          </cell>
        </row>
        <row r="11">
          <cell r="J11">
            <v>0</v>
          </cell>
          <cell r="L11">
            <v>108000</v>
          </cell>
          <cell r="M11">
            <v>66098</v>
          </cell>
          <cell r="N11">
            <v>174098</v>
          </cell>
          <cell r="O11">
            <v>188606</v>
          </cell>
          <cell r="P11">
            <v>204323</v>
          </cell>
          <cell r="Q11">
            <v>0</v>
          </cell>
          <cell r="R11">
            <v>0</v>
          </cell>
          <cell r="S11">
            <v>221350</v>
          </cell>
          <cell r="T11">
            <v>0</v>
          </cell>
          <cell r="U11">
            <v>0</v>
          </cell>
          <cell r="V11">
            <v>0</v>
          </cell>
          <cell r="W11">
            <v>1890.0900000000001</v>
          </cell>
          <cell r="X11">
            <v>1417.5674999999999</v>
          </cell>
          <cell r="Y11">
            <v>945.04500000000007</v>
          </cell>
        </row>
        <row r="12">
          <cell r="J12">
            <v>0</v>
          </cell>
          <cell r="L12">
            <v>108000</v>
          </cell>
          <cell r="M12">
            <v>66098</v>
          </cell>
          <cell r="N12">
            <v>174098</v>
          </cell>
          <cell r="O12">
            <v>188606</v>
          </cell>
          <cell r="P12">
            <v>204323</v>
          </cell>
          <cell r="Q12">
            <v>0</v>
          </cell>
          <cell r="R12">
            <v>0</v>
          </cell>
          <cell r="S12">
            <v>221350</v>
          </cell>
          <cell r="T12">
            <v>0</v>
          </cell>
          <cell r="U12">
            <v>0</v>
          </cell>
          <cell r="V12">
            <v>0</v>
          </cell>
          <cell r="W12">
            <v>1890.0900000000001</v>
          </cell>
          <cell r="X12">
            <v>1417.5674999999999</v>
          </cell>
          <cell r="Y12">
            <v>945.04500000000007</v>
          </cell>
        </row>
        <row r="13">
          <cell r="J13">
            <v>0</v>
          </cell>
          <cell r="L13">
            <v>108000</v>
          </cell>
          <cell r="M13">
            <v>66098</v>
          </cell>
          <cell r="N13">
            <v>174098</v>
          </cell>
          <cell r="O13">
            <v>188606</v>
          </cell>
          <cell r="P13">
            <v>204323</v>
          </cell>
          <cell r="Q13">
            <v>0</v>
          </cell>
          <cell r="R13">
            <v>0</v>
          </cell>
          <cell r="S13">
            <v>221350</v>
          </cell>
          <cell r="T13">
            <v>0</v>
          </cell>
          <cell r="U13">
            <v>0</v>
          </cell>
          <cell r="V13">
            <v>0</v>
          </cell>
          <cell r="W13">
            <v>1890.0900000000001</v>
          </cell>
          <cell r="X13">
            <v>1417.5674999999999</v>
          </cell>
          <cell r="Y13">
            <v>945.04500000000007</v>
          </cell>
        </row>
        <row r="14">
          <cell r="J14">
            <v>0</v>
          </cell>
          <cell r="L14">
            <v>108000</v>
          </cell>
          <cell r="M14">
            <v>66098</v>
          </cell>
          <cell r="N14">
            <v>174098</v>
          </cell>
          <cell r="O14">
            <v>188606</v>
          </cell>
          <cell r="P14">
            <v>204323</v>
          </cell>
          <cell r="Q14">
            <v>0</v>
          </cell>
          <cell r="R14">
            <v>0</v>
          </cell>
          <cell r="S14">
            <v>221350</v>
          </cell>
          <cell r="T14">
            <v>0</v>
          </cell>
          <cell r="U14">
            <v>0</v>
          </cell>
          <cell r="V14">
            <v>0</v>
          </cell>
          <cell r="W14">
            <v>1890.0900000000001</v>
          </cell>
          <cell r="X14">
            <v>1417.5674999999999</v>
          </cell>
          <cell r="Y14">
            <v>945.04500000000007</v>
          </cell>
        </row>
        <row r="15">
          <cell r="J15">
            <v>0</v>
          </cell>
          <cell r="L15">
            <v>108000</v>
          </cell>
          <cell r="M15">
            <v>66098</v>
          </cell>
          <cell r="N15">
            <v>174098</v>
          </cell>
          <cell r="O15">
            <v>188606</v>
          </cell>
          <cell r="P15">
            <v>204323</v>
          </cell>
          <cell r="Q15">
            <v>0</v>
          </cell>
          <cell r="R15">
            <v>0</v>
          </cell>
          <cell r="S15">
            <v>221350</v>
          </cell>
          <cell r="T15">
            <v>0</v>
          </cell>
          <cell r="U15">
            <v>0</v>
          </cell>
          <cell r="V15">
            <v>0</v>
          </cell>
          <cell r="W15">
            <v>1890.0900000000001</v>
          </cell>
          <cell r="X15">
            <v>1417.5674999999999</v>
          </cell>
          <cell r="Y15">
            <v>945.04500000000007</v>
          </cell>
        </row>
        <row r="16">
          <cell r="J16">
            <v>0</v>
          </cell>
          <cell r="L16">
            <v>108000</v>
          </cell>
          <cell r="M16">
            <v>66098</v>
          </cell>
          <cell r="N16">
            <v>174098</v>
          </cell>
          <cell r="O16">
            <v>188606</v>
          </cell>
          <cell r="P16">
            <v>204323</v>
          </cell>
          <cell r="Q16">
            <v>0</v>
          </cell>
          <cell r="R16">
            <v>0</v>
          </cell>
          <cell r="S16">
            <v>221350</v>
          </cell>
          <cell r="T16">
            <v>0</v>
          </cell>
          <cell r="U16">
            <v>0</v>
          </cell>
          <cell r="V16">
            <v>0</v>
          </cell>
          <cell r="W16">
            <v>1890.0900000000001</v>
          </cell>
          <cell r="X16">
            <v>1417.5674999999999</v>
          </cell>
          <cell r="Y16">
            <v>945.04500000000007</v>
          </cell>
        </row>
        <row r="17">
          <cell r="J17">
            <v>0</v>
          </cell>
          <cell r="L17">
            <v>108000</v>
          </cell>
          <cell r="M17">
            <v>66098</v>
          </cell>
          <cell r="N17">
            <v>174098</v>
          </cell>
          <cell r="O17">
            <v>188606</v>
          </cell>
          <cell r="P17">
            <v>204323</v>
          </cell>
          <cell r="Q17">
            <v>0</v>
          </cell>
          <cell r="R17">
            <v>0</v>
          </cell>
          <cell r="S17">
            <v>221350</v>
          </cell>
          <cell r="T17">
            <v>0</v>
          </cell>
          <cell r="U17">
            <v>0</v>
          </cell>
          <cell r="V17">
            <v>0</v>
          </cell>
          <cell r="W17">
            <v>1890.0900000000001</v>
          </cell>
          <cell r="X17">
            <v>1417.5674999999999</v>
          </cell>
          <cell r="Y17">
            <v>945.04500000000007</v>
          </cell>
        </row>
        <row r="18">
          <cell r="J18">
            <v>0</v>
          </cell>
          <cell r="L18">
            <v>108000</v>
          </cell>
          <cell r="M18">
            <v>66098</v>
          </cell>
          <cell r="N18">
            <v>174098</v>
          </cell>
          <cell r="O18">
            <v>188606</v>
          </cell>
          <cell r="P18">
            <v>204323</v>
          </cell>
          <cell r="Q18">
            <v>0</v>
          </cell>
          <cell r="R18">
            <v>0</v>
          </cell>
          <cell r="S18">
            <v>221350</v>
          </cell>
          <cell r="T18">
            <v>0</v>
          </cell>
          <cell r="U18">
            <v>0</v>
          </cell>
          <cell r="V18">
            <v>0</v>
          </cell>
          <cell r="W18">
            <v>1890.0900000000001</v>
          </cell>
          <cell r="X18">
            <v>1417.5674999999999</v>
          </cell>
          <cell r="Y18">
            <v>945.04500000000007</v>
          </cell>
        </row>
        <row r="19">
          <cell r="J19">
            <v>0</v>
          </cell>
          <cell r="L19">
            <v>108000</v>
          </cell>
          <cell r="M19">
            <v>66098</v>
          </cell>
          <cell r="N19">
            <v>174098</v>
          </cell>
          <cell r="O19">
            <v>188606</v>
          </cell>
          <cell r="P19">
            <v>204323</v>
          </cell>
          <cell r="Q19">
            <v>0</v>
          </cell>
          <cell r="R19">
            <v>0</v>
          </cell>
          <cell r="S19">
            <v>221350</v>
          </cell>
          <cell r="T19">
            <v>0</v>
          </cell>
          <cell r="U19">
            <v>0</v>
          </cell>
          <cell r="V19">
            <v>0</v>
          </cell>
          <cell r="W19">
            <v>1890.0900000000001</v>
          </cell>
          <cell r="X19">
            <v>1417.5674999999999</v>
          </cell>
          <cell r="Y19">
            <v>945.04500000000007</v>
          </cell>
        </row>
        <row r="20">
          <cell r="J20">
            <v>0</v>
          </cell>
          <cell r="L20">
            <v>108000</v>
          </cell>
          <cell r="M20">
            <v>66098</v>
          </cell>
          <cell r="N20">
            <v>174098</v>
          </cell>
          <cell r="O20">
            <v>188606</v>
          </cell>
          <cell r="P20">
            <v>204323</v>
          </cell>
          <cell r="Q20">
            <v>0</v>
          </cell>
          <cell r="R20">
            <v>0</v>
          </cell>
          <cell r="S20">
            <v>221350</v>
          </cell>
          <cell r="T20">
            <v>0</v>
          </cell>
          <cell r="U20">
            <v>0</v>
          </cell>
          <cell r="V20">
            <v>0</v>
          </cell>
          <cell r="W20">
            <v>1890.0900000000001</v>
          </cell>
          <cell r="X20">
            <v>1417.5674999999999</v>
          </cell>
          <cell r="Y20">
            <v>945.04500000000007</v>
          </cell>
        </row>
        <row r="21">
          <cell r="J21">
            <v>0</v>
          </cell>
          <cell r="L21">
            <v>108000</v>
          </cell>
          <cell r="M21">
            <v>66098</v>
          </cell>
          <cell r="N21">
            <v>174098</v>
          </cell>
          <cell r="O21">
            <v>188606</v>
          </cell>
          <cell r="P21">
            <v>204323</v>
          </cell>
          <cell r="Q21">
            <v>0</v>
          </cell>
          <cell r="R21">
            <v>0</v>
          </cell>
          <cell r="S21">
            <v>221350</v>
          </cell>
          <cell r="T21">
            <v>0</v>
          </cell>
          <cell r="U21">
            <v>0</v>
          </cell>
          <cell r="V21">
            <v>0</v>
          </cell>
          <cell r="W21">
            <v>1890.0900000000001</v>
          </cell>
          <cell r="X21">
            <v>1417.5674999999999</v>
          </cell>
          <cell r="Y21">
            <v>945.04500000000007</v>
          </cell>
        </row>
        <row r="22">
          <cell r="J22">
            <v>0</v>
          </cell>
          <cell r="L22">
            <v>108000</v>
          </cell>
          <cell r="M22">
            <v>66098</v>
          </cell>
          <cell r="N22">
            <v>174098</v>
          </cell>
          <cell r="O22">
            <v>188606</v>
          </cell>
          <cell r="P22">
            <v>204323</v>
          </cell>
          <cell r="Q22">
            <v>0</v>
          </cell>
          <cell r="R22">
            <v>0</v>
          </cell>
          <cell r="S22">
            <v>221350</v>
          </cell>
          <cell r="T22">
            <v>0</v>
          </cell>
          <cell r="U22">
            <v>0</v>
          </cell>
          <cell r="V22">
            <v>0</v>
          </cell>
          <cell r="W22">
            <v>1890.0900000000001</v>
          </cell>
          <cell r="X22">
            <v>1417.5674999999999</v>
          </cell>
          <cell r="Y22">
            <v>945.04500000000007</v>
          </cell>
        </row>
        <row r="23">
          <cell r="J23">
            <v>0</v>
          </cell>
          <cell r="L23">
            <v>108000</v>
          </cell>
          <cell r="M23">
            <v>66098</v>
          </cell>
          <cell r="N23">
            <v>174098</v>
          </cell>
          <cell r="O23">
            <v>188606</v>
          </cell>
          <cell r="P23">
            <v>204323</v>
          </cell>
          <cell r="Q23">
            <v>0</v>
          </cell>
          <cell r="R23">
            <v>0</v>
          </cell>
          <cell r="S23">
            <v>221350</v>
          </cell>
          <cell r="T23">
            <v>0</v>
          </cell>
          <cell r="U23">
            <v>0</v>
          </cell>
          <cell r="V23">
            <v>0</v>
          </cell>
          <cell r="W23">
            <v>1890.0900000000001</v>
          </cell>
          <cell r="X23">
            <v>1417.5674999999999</v>
          </cell>
          <cell r="Y23">
            <v>945.04500000000007</v>
          </cell>
        </row>
        <row r="24">
          <cell r="J24">
            <v>0</v>
          </cell>
          <cell r="L24">
            <v>108000</v>
          </cell>
          <cell r="M24">
            <v>66098</v>
          </cell>
          <cell r="N24">
            <v>174098</v>
          </cell>
          <cell r="O24">
            <v>188606</v>
          </cell>
          <cell r="P24">
            <v>204323</v>
          </cell>
          <cell r="Q24">
            <v>0</v>
          </cell>
          <cell r="R24">
            <v>0</v>
          </cell>
          <cell r="S24">
            <v>221350</v>
          </cell>
          <cell r="T24">
            <v>0</v>
          </cell>
          <cell r="U24">
            <v>0</v>
          </cell>
          <cell r="V24">
            <v>0</v>
          </cell>
          <cell r="W24">
            <v>1890.0900000000001</v>
          </cell>
          <cell r="X24">
            <v>1417.5674999999999</v>
          </cell>
          <cell r="Y24">
            <v>945.04500000000007</v>
          </cell>
        </row>
        <row r="25">
          <cell r="J25">
            <v>0</v>
          </cell>
          <cell r="L25">
            <v>108000</v>
          </cell>
          <cell r="M25">
            <v>66098</v>
          </cell>
          <cell r="N25">
            <v>174098</v>
          </cell>
          <cell r="O25">
            <v>188606</v>
          </cell>
          <cell r="P25">
            <v>204323</v>
          </cell>
          <cell r="Q25">
            <v>0</v>
          </cell>
          <cell r="R25">
            <v>0</v>
          </cell>
          <cell r="S25">
            <v>221350</v>
          </cell>
          <cell r="T25">
            <v>0</v>
          </cell>
          <cell r="U25">
            <v>0</v>
          </cell>
          <cell r="V25">
            <v>0</v>
          </cell>
          <cell r="W25">
            <v>1890.0900000000001</v>
          </cell>
          <cell r="X25">
            <v>1417.5674999999999</v>
          </cell>
          <cell r="Y25">
            <v>945.04500000000007</v>
          </cell>
        </row>
        <row r="26">
          <cell r="J26">
            <v>0</v>
          </cell>
          <cell r="L26">
            <v>108000</v>
          </cell>
          <cell r="M26">
            <v>66098</v>
          </cell>
          <cell r="N26">
            <v>174098</v>
          </cell>
          <cell r="O26">
            <v>188606</v>
          </cell>
          <cell r="P26">
            <v>204323</v>
          </cell>
          <cell r="Q26">
            <v>0</v>
          </cell>
          <cell r="R26">
            <v>0</v>
          </cell>
          <cell r="S26">
            <v>221350</v>
          </cell>
          <cell r="T26">
            <v>0</v>
          </cell>
          <cell r="U26">
            <v>0</v>
          </cell>
          <cell r="V26">
            <v>0</v>
          </cell>
          <cell r="W26">
            <v>1890.0900000000001</v>
          </cell>
          <cell r="X26">
            <v>1417.5674999999999</v>
          </cell>
          <cell r="Y26">
            <v>945.04500000000007</v>
          </cell>
        </row>
        <row r="27">
          <cell r="J27">
            <v>0</v>
          </cell>
          <cell r="L27">
            <v>108000</v>
          </cell>
          <cell r="M27">
            <v>66098</v>
          </cell>
          <cell r="N27">
            <v>174098</v>
          </cell>
          <cell r="O27">
            <v>188606</v>
          </cell>
          <cell r="P27">
            <v>204323</v>
          </cell>
          <cell r="Q27">
            <v>0</v>
          </cell>
          <cell r="R27">
            <v>0</v>
          </cell>
          <cell r="S27">
            <v>221350</v>
          </cell>
          <cell r="T27">
            <v>0</v>
          </cell>
          <cell r="U27">
            <v>0</v>
          </cell>
          <cell r="V27">
            <v>0</v>
          </cell>
          <cell r="W27">
            <v>1890.0900000000001</v>
          </cell>
          <cell r="X27">
            <v>1417.5674999999999</v>
          </cell>
          <cell r="Y27">
            <v>945.04500000000007</v>
          </cell>
        </row>
        <row r="28">
          <cell r="J28">
            <v>0</v>
          </cell>
          <cell r="L28">
            <v>108000</v>
          </cell>
          <cell r="M28">
            <v>66098</v>
          </cell>
          <cell r="N28">
            <v>174098</v>
          </cell>
          <cell r="O28">
            <v>188606</v>
          </cell>
          <cell r="P28">
            <v>204323</v>
          </cell>
          <cell r="Q28">
            <v>0</v>
          </cell>
          <cell r="R28">
            <v>0</v>
          </cell>
          <cell r="S28">
            <v>221350</v>
          </cell>
          <cell r="T28">
            <v>0</v>
          </cell>
          <cell r="U28">
            <v>0</v>
          </cell>
          <cell r="V28">
            <v>0</v>
          </cell>
          <cell r="W28">
            <v>1890.0900000000001</v>
          </cell>
          <cell r="X28">
            <v>1417.5674999999999</v>
          </cell>
          <cell r="Y28">
            <v>945.04500000000007</v>
          </cell>
        </row>
        <row r="29">
          <cell r="J29">
            <v>0</v>
          </cell>
          <cell r="L29">
            <v>108000</v>
          </cell>
          <cell r="M29">
            <v>66098</v>
          </cell>
          <cell r="N29">
            <v>174098</v>
          </cell>
          <cell r="O29">
            <v>188606</v>
          </cell>
          <cell r="P29">
            <v>204323</v>
          </cell>
          <cell r="Q29">
            <v>0</v>
          </cell>
          <cell r="R29">
            <v>0</v>
          </cell>
          <cell r="S29">
            <v>221350</v>
          </cell>
          <cell r="T29">
            <v>0</v>
          </cell>
          <cell r="U29">
            <v>0</v>
          </cell>
          <cell r="V29">
            <v>0</v>
          </cell>
          <cell r="W29">
            <v>1890.0900000000001</v>
          </cell>
          <cell r="X29">
            <v>1417.5674999999999</v>
          </cell>
          <cell r="Y29">
            <v>945.04500000000007</v>
          </cell>
        </row>
        <row r="30">
          <cell r="J30">
            <v>0</v>
          </cell>
          <cell r="L30">
            <v>108000</v>
          </cell>
          <cell r="M30">
            <v>66098</v>
          </cell>
          <cell r="N30">
            <v>174098</v>
          </cell>
          <cell r="O30">
            <v>188606</v>
          </cell>
          <cell r="P30">
            <v>204323</v>
          </cell>
          <cell r="Q30">
            <v>0</v>
          </cell>
          <cell r="R30">
            <v>0</v>
          </cell>
          <cell r="S30">
            <v>221350</v>
          </cell>
          <cell r="T30">
            <v>0</v>
          </cell>
          <cell r="U30">
            <v>0</v>
          </cell>
          <cell r="V30">
            <v>0</v>
          </cell>
          <cell r="W30">
            <v>1890.0900000000001</v>
          </cell>
          <cell r="X30">
            <v>1417.5674999999999</v>
          </cell>
          <cell r="Y30">
            <v>945.04500000000007</v>
          </cell>
        </row>
        <row r="31">
          <cell r="J31">
            <v>0</v>
          </cell>
          <cell r="L31">
            <v>108000</v>
          </cell>
          <cell r="M31">
            <v>66098</v>
          </cell>
          <cell r="N31">
            <v>174098</v>
          </cell>
          <cell r="O31">
            <v>188606</v>
          </cell>
          <cell r="P31">
            <v>204323</v>
          </cell>
          <cell r="Q31">
            <v>0</v>
          </cell>
          <cell r="R31">
            <v>0</v>
          </cell>
          <cell r="S31">
            <v>221350</v>
          </cell>
          <cell r="T31">
            <v>0</v>
          </cell>
          <cell r="U31">
            <v>0</v>
          </cell>
          <cell r="V31">
            <v>0</v>
          </cell>
          <cell r="W31">
            <v>1890.0900000000001</v>
          </cell>
          <cell r="X31">
            <v>1417.5674999999999</v>
          </cell>
          <cell r="Y31">
            <v>945.04500000000007</v>
          </cell>
        </row>
        <row r="32">
          <cell r="J32">
            <v>0</v>
          </cell>
          <cell r="L32">
            <v>108000</v>
          </cell>
          <cell r="M32">
            <v>66098</v>
          </cell>
          <cell r="N32">
            <v>174098</v>
          </cell>
          <cell r="O32">
            <v>188606</v>
          </cell>
          <cell r="P32">
            <v>204323</v>
          </cell>
          <cell r="Q32">
            <v>0</v>
          </cell>
          <cell r="R32">
            <v>0</v>
          </cell>
          <cell r="S32">
            <v>221350</v>
          </cell>
          <cell r="T32">
            <v>0</v>
          </cell>
          <cell r="U32">
            <v>0</v>
          </cell>
          <cell r="V32">
            <v>0</v>
          </cell>
          <cell r="W32">
            <v>1890.0900000000001</v>
          </cell>
          <cell r="X32">
            <v>1417.5674999999999</v>
          </cell>
          <cell r="Y32">
            <v>945.04500000000007</v>
          </cell>
        </row>
        <row r="33">
          <cell r="J33">
            <v>0</v>
          </cell>
          <cell r="L33">
            <v>108000</v>
          </cell>
          <cell r="M33">
            <v>66098</v>
          </cell>
          <cell r="N33">
            <v>174098</v>
          </cell>
          <cell r="O33">
            <v>188606</v>
          </cell>
          <cell r="P33">
            <v>204323</v>
          </cell>
          <cell r="Q33">
            <v>0</v>
          </cell>
          <cell r="R33">
            <v>0</v>
          </cell>
          <cell r="S33">
            <v>221350</v>
          </cell>
          <cell r="T33">
            <v>0</v>
          </cell>
          <cell r="U33">
            <v>0</v>
          </cell>
          <cell r="V33">
            <v>0</v>
          </cell>
          <cell r="W33">
            <v>1890.0900000000001</v>
          </cell>
          <cell r="X33">
            <v>1417.5674999999999</v>
          </cell>
          <cell r="Y33">
            <v>945.04500000000007</v>
          </cell>
        </row>
        <row r="34">
          <cell r="J34">
            <v>0</v>
          </cell>
          <cell r="L34">
            <v>108000</v>
          </cell>
          <cell r="M34">
            <v>66098</v>
          </cell>
          <cell r="N34">
            <v>174098</v>
          </cell>
          <cell r="O34">
            <v>188606</v>
          </cell>
          <cell r="P34">
            <v>204323</v>
          </cell>
          <cell r="Q34">
            <v>0</v>
          </cell>
          <cell r="R34">
            <v>0</v>
          </cell>
          <cell r="S34">
            <v>221350</v>
          </cell>
          <cell r="T34">
            <v>0</v>
          </cell>
          <cell r="U34">
            <v>0</v>
          </cell>
          <cell r="V34">
            <v>0</v>
          </cell>
          <cell r="W34">
            <v>1890.0900000000001</v>
          </cell>
          <cell r="X34">
            <v>1417.5674999999999</v>
          </cell>
          <cell r="Y34">
            <v>945.04500000000007</v>
          </cell>
        </row>
        <row r="35">
          <cell r="J35">
            <v>0</v>
          </cell>
          <cell r="L35">
            <v>108000</v>
          </cell>
          <cell r="M35">
            <v>66098</v>
          </cell>
          <cell r="N35">
            <v>174098</v>
          </cell>
          <cell r="O35">
            <v>188606</v>
          </cell>
          <cell r="P35">
            <v>204323</v>
          </cell>
          <cell r="Q35">
            <v>0</v>
          </cell>
          <cell r="R35">
            <v>0</v>
          </cell>
          <cell r="S35">
            <v>221350</v>
          </cell>
          <cell r="T35">
            <v>0</v>
          </cell>
          <cell r="U35">
            <v>0</v>
          </cell>
          <cell r="V35">
            <v>0</v>
          </cell>
          <cell r="W35">
            <v>1890.0900000000001</v>
          </cell>
          <cell r="X35">
            <v>1417.5674999999999</v>
          </cell>
          <cell r="Y35">
            <v>945.04500000000007</v>
          </cell>
        </row>
        <row r="36">
          <cell r="J36">
            <v>0</v>
          </cell>
          <cell r="L36">
            <v>108000</v>
          </cell>
          <cell r="M36">
            <v>66098</v>
          </cell>
          <cell r="N36">
            <v>174098</v>
          </cell>
          <cell r="O36">
            <v>188606</v>
          </cell>
          <cell r="P36">
            <v>204323</v>
          </cell>
          <cell r="Q36">
            <v>0</v>
          </cell>
          <cell r="R36">
            <v>0</v>
          </cell>
          <cell r="S36">
            <v>221350</v>
          </cell>
          <cell r="T36">
            <v>0</v>
          </cell>
          <cell r="U36">
            <v>0</v>
          </cell>
          <cell r="V36">
            <v>0</v>
          </cell>
          <cell r="W36">
            <v>1890.0900000000001</v>
          </cell>
          <cell r="X36">
            <v>1417.5674999999999</v>
          </cell>
          <cell r="Y36">
            <v>945.04500000000007</v>
          </cell>
        </row>
        <row r="37">
          <cell r="J37">
            <v>0</v>
          </cell>
          <cell r="L37">
            <v>108000</v>
          </cell>
          <cell r="M37">
            <v>66098</v>
          </cell>
          <cell r="N37">
            <v>174098</v>
          </cell>
          <cell r="O37">
            <v>188606</v>
          </cell>
          <cell r="P37">
            <v>204323</v>
          </cell>
          <cell r="Q37">
            <v>0</v>
          </cell>
          <cell r="R37">
            <v>0</v>
          </cell>
          <cell r="S37">
            <v>221350</v>
          </cell>
          <cell r="T37">
            <v>0</v>
          </cell>
          <cell r="U37">
            <v>0</v>
          </cell>
          <cell r="V37">
            <v>0</v>
          </cell>
          <cell r="W37">
            <v>1890.0900000000001</v>
          </cell>
          <cell r="X37">
            <v>1417.5674999999999</v>
          </cell>
          <cell r="Y37">
            <v>945.04500000000007</v>
          </cell>
        </row>
        <row r="38">
          <cell r="J38">
            <v>0</v>
          </cell>
          <cell r="L38">
            <v>108000</v>
          </cell>
          <cell r="M38">
            <v>66098</v>
          </cell>
          <cell r="N38">
            <v>174098</v>
          </cell>
          <cell r="O38">
            <v>188606</v>
          </cell>
          <cell r="P38">
            <v>204323</v>
          </cell>
          <cell r="Q38">
            <v>0</v>
          </cell>
          <cell r="R38">
            <v>0</v>
          </cell>
          <cell r="S38">
            <v>221350</v>
          </cell>
          <cell r="T38">
            <v>0</v>
          </cell>
          <cell r="U38">
            <v>0</v>
          </cell>
          <cell r="V38">
            <v>0</v>
          </cell>
          <cell r="W38">
            <v>1890.0900000000001</v>
          </cell>
          <cell r="X38">
            <v>1417.5674999999999</v>
          </cell>
          <cell r="Y38">
            <v>945.04500000000007</v>
          </cell>
        </row>
        <row r="39">
          <cell r="J39">
            <v>0</v>
          </cell>
          <cell r="L39">
            <v>108000</v>
          </cell>
          <cell r="M39">
            <v>66098</v>
          </cell>
          <cell r="N39">
            <v>174098</v>
          </cell>
          <cell r="O39">
            <v>188606</v>
          </cell>
          <cell r="P39">
            <v>204323</v>
          </cell>
          <cell r="Q39">
            <v>0</v>
          </cell>
          <cell r="R39">
            <v>0</v>
          </cell>
          <cell r="S39">
            <v>221350</v>
          </cell>
          <cell r="T39">
            <v>0</v>
          </cell>
          <cell r="U39">
            <v>0</v>
          </cell>
          <cell r="V39">
            <v>0</v>
          </cell>
          <cell r="W39">
            <v>1890.0900000000001</v>
          </cell>
          <cell r="X39">
            <v>1417.5674999999999</v>
          </cell>
          <cell r="Y39">
            <v>945.04500000000007</v>
          </cell>
        </row>
        <row r="40">
          <cell r="J40">
            <v>0</v>
          </cell>
          <cell r="L40">
            <v>108000</v>
          </cell>
          <cell r="M40">
            <v>66098</v>
          </cell>
          <cell r="N40">
            <v>174098</v>
          </cell>
          <cell r="O40">
            <v>188606</v>
          </cell>
          <cell r="P40">
            <v>204323</v>
          </cell>
          <cell r="Q40">
            <v>0</v>
          </cell>
          <cell r="R40">
            <v>0</v>
          </cell>
          <cell r="S40">
            <v>221350</v>
          </cell>
          <cell r="T40">
            <v>0</v>
          </cell>
          <cell r="U40">
            <v>0</v>
          </cell>
          <cell r="V40">
            <v>0</v>
          </cell>
          <cell r="W40">
            <v>1890.0900000000001</v>
          </cell>
          <cell r="X40">
            <v>1417.5674999999999</v>
          </cell>
          <cell r="Y40">
            <v>945.04500000000007</v>
          </cell>
        </row>
        <row r="41">
          <cell r="J41">
            <v>0</v>
          </cell>
          <cell r="L41">
            <v>108000</v>
          </cell>
          <cell r="M41">
            <v>66098</v>
          </cell>
          <cell r="N41">
            <v>174098</v>
          </cell>
          <cell r="O41">
            <v>188606</v>
          </cell>
          <cell r="P41">
            <v>204323</v>
          </cell>
          <cell r="Q41">
            <v>0</v>
          </cell>
          <cell r="R41">
            <v>0</v>
          </cell>
          <cell r="S41">
            <v>221350</v>
          </cell>
          <cell r="T41">
            <v>0</v>
          </cell>
          <cell r="U41">
            <v>0</v>
          </cell>
          <cell r="V41">
            <v>0</v>
          </cell>
          <cell r="W41">
            <v>1890.0900000000001</v>
          </cell>
          <cell r="X41">
            <v>1417.5674999999999</v>
          </cell>
          <cell r="Y41">
            <v>945.04500000000007</v>
          </cell>
        </row>
        <row r="42">
          <cell r="J42">
            <v>0</v>
          </cell>
          <cell r="L42">
            <v>108000</v>
          </cell>
          <cell r="M42">
            <v>66098</v>
          </cell>
          <cell r="N42">
            <v>174098</v>
          </cell>
          <cell r="O42">
            <v>188606</v>
          </cell>
          <cell r="P42">
            <v>204323</v>
          </cell>
          <cell r="Q42">
            <v>0</v>
          </cell>
          <cell r="R42">
            <v>0</v>
          </cell>
          <cell r="S42">
            <v>221350</v>
          </cell>
          <cell r="T42">
            <v>0</v>
          </cell>
          <cell r="U42">
            <v>0</v>
          </cell>
          <cell r="V42">
            <v>0</v>
          </cell>
          <cell r="W42">
            <v>1890.0900000000001</v>
          </cell>
          <cell r="X42">
            <v>1417.5674999999999</v>
          </cell>
          <cell r="Y42">
            <v>945.04500000000007</v>
          </cell>
        </row>
        <row r="43">
          <cell r="J43">
            <v>0</v>
          </cell>
          <cell r="L43">
            <v>108000</v>
          </cell>
          <cell r="M43">
            <v>66098</v>
          </cell>
          <cell r="N43">
            <v>174098</v>
          </cell>
          <cell r="O43">
            <v>188606</v>
          </cell>
          <cell r="P43">
            <v>204323</v>
          </cell>
          <cell r="Q43">
            <v>0</v>
          </cell>
          <cell r="R43">
            <v>0</v>
          </cell>
          <cell r="S43">
            <v>221350</v>
          </cell>
          <cell r="T43">
            <v>0</v>
          </cell>
          <cell r="U43">
            <v>0</v>
          </cell>
          <cell r="V43">
            <v>0</v>
          </cell>
          <cell r="W43">
            <v>1890.0900000000001</v>
          </cell>
          <cell r="X43">
            <v>1417.5674999999999</v>
          </cell>
          <cell r="Y43">
            <v>945.04500000000007</v>
          </cell>
        </row>
        <row r="44">
          <cell r="J44">
            <v>0</v>
          </cell>
          <cell r="L44">
            <v>108000</v>
          </cell>
          <cell r="M44">
            <v>66098</v>
          </cell>
          <cell r="N44">
            <v>174098</v>
          </cell>
          <cell r="O44">
            <v>188606</v>
          </cell>
          <cell r="P44">
            <v>204323</v>
          </cell>
          <cell r="Q44">
            <v>0</v>
          </cell>
          <cell r="R44">
            <v>0</v>
          </cell>
          <cell r="S44">
            <v>221350</v>
          </cell>
          <cell r="T44">
            <v>0</v>
          </cell>
          <cell r="U44">
            <v>0</v>
          </cell>
          <cell r="V44">
            <v>0</v>
          </cell>
          <cell r="W44">
            <v>1890.0900000000001</v>
          </cell>
          <cell r="X44">
            <v>1417.5674999999999</v>
          </cell>
          <cell r="Y44">
            <v>945.04500000000007</v>
          </cell>
        </row>
        <row r="45">
          <cell r="J45">
            <v>0</v>
          </cell>
          <cell r="L45">
            <v>108000</v>
          </cell>
          <cell r="M45">
            <v>66098</v>
          </cell>
          <cell r="N45">
            <v>174098</v>
          </cell>
          <cell r="O45">
            <v>188606</v>
          </cell>
          <cell r="P45">
            <v>204323</v>
          </cell>
          <cell r="Q45">
            <v>0</v>
          </cell>
          <cell r="R45">
            <v>0</v>
          </cell>
          <cell r="S45">
            <v>221350</v>
          </cell>
          <cell r="T45">
            <v>0</v>
          </cell>
          <cell r="U45">
            <v>0</v>
          </cell>
          <cell r="V45">
            <v>0</v>
          </cell>
          <cell r="W45">
            <v>1890.0900000000001</v>
          </cell>
          <cell r="X45">
            <v>1417.5674999999999</v>
          </cell>
          <cell r="Y45">
            <v>945.04500000000007</v>
          </cell>
        </row>
        <row r="46">
          <cell r="J46">
            <v>0</v>
          </cell>
          <cell r="L46">
            <v>108000</v>
          </cell>
          <cell r="M46">
            <v>66098</v>
          </cell>
          <cell r="N46">
            <v>174098</v>
          </cell>
          <cell r="O46">
            <v>188606</v>
          </cell>
          <cell r="P46">
            <v>204323</v>
          </cell>
          <cell r="Q46">
            <v>0</v>
          </cell>
          <cell r="R46">
            <v>0</v>
          </cell>
          <cell r="S46">
            <v>221350</v>
          </cell>
          <cell r="T46">
            <v>0</v>
          </cell>
          <cell r="U46">
            <v>0</v>
          </cell>
          <cell r="V46">
            <v>0</v>
          </cell>
          <cell r="W46">
            <v>1890.0900000000001</v>
          </cell>
          <cell r="X46">
            <v>1417.5674999999999</v>
          </cell>
          <cell r="Y46">
            <v>945.04500000000007</v>
          </cell>
        </row>
        <row r="47">
          <cell r="J47">
            <v>0</v>
          </cell>
          <cell r="L47">
            <v>108000</v>
          </cell>
          <cell r="M47">
            <v>66098</v>
          </cell>
          <cell r="N47">
            <v>174098</v>
          </cell>
          <cell r="O47">
            <v>188606</v>
          </cell>
          <cell r="P47">
            <v>204323</v>
          </cell>
          <cell r="Q47">
            <v>0</v>
          </cell>
          <cell r="R47">
            <v>0</v>
          </cell>
          <cell r="S47">
            <v>221350</v>
          </cell>
          <cell r="T47">
            <v>0</v>
          </cell>
          <cell r="U47">
            <v>0</v>
          </cell>
          <cell r="V47">
            <v>0</v>
          </cell>
          <cell r="W47">
            <v>1890.0900000000001</v>
          </cell>
          <cell r="X47">
            <v>1417.5674999999999</v>
          </cell>
          <cell r="Y47">
            <v>945.04500000000007</v>
          </cell>
        </row>
        <row r="48">
          <cell r="J48">
            <v>0</v>
          </cell>
          <cell r="L48">
            <v>108000</v>
          </cell>
          <cell r="M48">
            <v>66098</v>
          </cell>
          <cell r="N48">
            <v>174098</v>
          </cell>
          <cell r="O48">
            <v>188606</v>
          </cell>
          <cell r="P48">
            <v>204323</v>
          </cell>
          <cell r="Q48">
            <v>0</v>
          </cell>
          <cell r="R48">
            <v>0</v>
          </cell>
          <cell r="S48">
            <v>221350</v>
          </cell>
          <cell r="T48">
            <v>0</v>
          </cell>
          <cell r="U48">
            <v>0</v>
          </cell>
          <cell r="V48">
            <v>0</v>
          </cell>
          <cell r="W48">
            <v>1890.0900000000001</v>
          </cell>
          <cell r="X48">
            <v>1417.5674999999999</v>
          </cell>
          <cell r="Y48">
            <v>945.04500000000007</v>
          </cell>
        </row>
        <row r="49">
          <cell r="J49">
            <v>0</v>
          </cell>
          <cell r="L49">
            <v>108000</v>
          </cell>
          <cell r="M49">
            <v>66098</v>
          </cell>
          <cell r="N49">
            <v>174098</v>
          </cell>
          <cell r="O49">
            <v>188606</v>
          </cell>
          <cell r="P49">
            <v>204323</v>
          </cell>
          <cell r="Q49">
            <v>0</v>
          </cell>
          <cell r="R49">
            <v>0</v>
          </cell>
          <cell r="S49">
            <v>221350</v>
          </cell>
          <cell r="T49">
            <v>0</v>
          </cell>
          <cell r="U49">
            <v>0</v>
          </cell>
          <cell r="V49">
            <v>0</v>
          </cell>
          <cell r="W49">
            <v>1890.0900000000001</v>
          </cell>
          <cell r="X49">
            <v>1417.5674999999999</v>
          </cell>
          <cell r="Y49">
            <v>945.04500000000007</v>
          </cell>
        </row>
        <row r="50">
          <cell r="J50">
            <v>0</v>
          </cell>
          <cell r="L50">
            <v>108000</v>
          </cell>
          <cell r="M50">
            <v>66098</v>
          </cell>
          <cell r="N50">
            <v>174098</v>
          </cell>
          <cell r="O50">
            <v>188606</v>
          </cell>
          <cell r="P50">
            <v>204323</v>
          </cell>
          <cell r="Q50">
            <v>0</v>
          </cell>
          <cell r="R50">
            <v>0</v>
          </cell>
          <cell r="S50">
            <v>221350</v>
          </cell>
          <cell r="T50">
            <v>0</v>
          </cell>
          <cell r="U50">
            <v>0</v>
          </cell>
          <cell r="V50">
            <v>0</v>
          </cell>
          <cell r="W50">
            <v>1890.0900000000001</v>
          </cell>
          <cell r="X50">
            <v>1417.5674999999999</v>
          </cell>
          <cell r="Y50">
            <v>945.04500000000007</v>
          </cell>
        </row>
        <row r="51">
          <cell r="J51">
            <v>0</v>
          </cell>
          <cell r="L51">
            <v>108000</v>
          </cell>
          <cell r="M51">
            <v>66098</v>
          </cell>
          <cell r="N51">
            <v>174098</v>
          </cell>
          <cell r="O51">
            <v>188606</v>
          </cell>
          <cell r="P51">
            <v>204323</v>
          </cell>
          <cell r="Q51">
            <v>0</v>
          </cell>
          <cell r="R51">
            <v>0</v>
          </cell>
          <cell r="S51">
            <v>221350</v>
          </cell>
          <cell r="T51">
            <v>0</v>
          </cell>
          <cell r="U51">
            <v>0</v>
          </cell>
          <cell r="V51">
            <v>0</v>
          </cell>
          <cell r="W51">
            <v>1890.0900000000001</v>
          </cell>
          <cell r="X51">
            <v>1417.5674999999999</v>
          </cell>
          <cell r="Y51">
            <v>945.04500000000007</v>
          </cell>
        </row>
        <row r="52">
          <cell r="J52">
            <v>0</v>
          </cell>
          <cell r="L52">
            <v>108000</v>
          </cell>
          <cell r="M52">
            <v>66098</v>
          </cell>
          <cell r="N52">
            <v>174098</v>
          </cell>
          <cell r="O52">
            <v>188606</v>
          </cell>
          <cell r="P52">
            <v>204323</v>
          </cell>
          <cell r="Q52">
            <v>0</v>
          </cell>
          <cell r="R52">
            <v>0</v>
          </cell>
          <cell r="S52">
            <v>221350</v>
          </cell>
          <cell r="T52">
            <v>0</v>
          </cell>
          <cell r="U52">
            <v>0</v>
          </cell>
          <cell r="V52">
            <v>0</v>
          </cell>
          <cell r="W52">
            <v>1890.0900000000001</v>
          </cell>
          <cell r="X52">
            <v>1417.5674999999999</v>
          </cell>
          <cell r="Y52">
            <v>945.04500000000007</v>
          </cell>
        </row>
        <row r="53">
          <cell r="J53">
            <v>0</v>
          </cell>
          <cell r="L53">
            <v>108000</v>
          </cell>
          <cell r="M53">
            <v>66098</v>
          </cell>
          <cell r="N53">
            <v>174098</v>
          </cell>
          <cell r="O53">
            <v>188606</v>
          </cell>
          <cell r="P53">
            <v>204323</v>
          </cell>
          <cell r="Q53">
            <v>0</v>
          </cell>
          <cell r="R53">
            <v>0</v>
          </cell>
          <cell r="S53">
            <v>221350</v>
          </cell>
          <cell r="T53">
            <v>0</v>
          </cell>
          <cell r="U53">
            <v>0</v>
          </cell>
          <cell r="V53">
            <v>0</v>
          </cell>
          <cell r="W53">
            <v>1890.0900000000001</v>
          </cell>
          <cell r="X53">
            <v>1417.5674999999999</v>
          </cell>
          <cell r="Y53">
            <v>945.04500000000007</v>
          </cell>
        </row>
        <row r="54">
          <cell r="J54">
            <v>0</v>
          </cell>
          <cell r="L54">
            <v>108000</v>
          </cell>
          <cell r="M54">
            <v>66098</v>
          </cell>
          <cell r="N54">
            <v>174098</v>
          </cell>
          <cell r="O54">
            <v>188606</v>
          </cell>
          <cell r="P54">
            <v>204323</v>
          </cell>
          <cell r="Q54">
            <v>0</v>
          </cell>
          <cell r="R54">
            <v>0</v>
          </cell>
          <cell r="S54">
            <v>221350</v>
          </cell>
          <cell r="T54">
            <v>0</v>
          </cell>
          <cell r="U54">
            <v>0</v>
          </cell>
          <cell r="V54">
            <v>0</v>
          </cell>
          <cell r="W54">
            <v>1890.0900000000001</v>
          </cell>
          <cell r="X54">
            <v>1417.5674999999999</v>
          </cell>
          <cell r="Y54">
            <v>945.04500000000007</v>
          </cell>
        </row>
        <row r="55">
          <cell r="J55">
            <v>0</v>
          </cell>
          <cell r="L55">
            <v>108000</v>
          </cell>
          <cell r="M55">
            <v>66098</v>
          </cell>
          <cell r="N55">
            <v>174098</v>
          </cell>
          <cell r="O55">
            <v>188606</v>
          </cell>
          <cell r="P55">
            <v>204323</v>
          </cell>
          <cell r="Q55">
            <v>0</v>
          </cell>
          <cell r="R55">
            <v>0</v>
          </cell>
          <cell r="S55">
            <v>221350</v>
          </cell>
          <cell r="T55">
            <v>0</v>
          </cell>
          <cell r="U55">
            <v>0</v>
          </cell>
          <cell r="V55">
            <v>0</v>
          </cell>
          <cell r="W55">
            <v>1890.0900000000001</v>
          </cell>
          <cell r="X55">
            <v>1417.5674999999999</v>
          </cell>
          <cell r="Y55">
            <v>945.04500000000007</v>
          </cell>
        </row>
        <row r="56">
          <cell r="J56">
            <v>0</v>
          </cell>
          <cell r="L56">
            <v>108000</v>
          </cell>
          <cell r="M56">
            <v>66098</v>
          </cell>
          <cell r="N56">
            <v>174098</v>
          </cell>
          <cell r="O56">
            <v>188606</v>
          </cell>
          <cell r="P56">
            <v>204323</v>
          </cell>
          <cell r="Q56">
            <v>0</v>
          </cell>
          <cell r="R56">
            <v>0</v>
          </cell>
          <cell r="S56">
            <v>221350</v>
          </cell>
          <cell r="T56">
            <v>0</v>
          </cell>
          <cell r="U56">
            <v>0</v>
          </cell>
          <cell r="V56">
            <v>0</v>
          </cell>
          <cell r="W56">
            <v>1890.0900000000001</v>
          </cell>
          <cell r="X56">
            <v>1417.5674999999999</v>
          </cell>
          <cell r="Y56">
            <v>945.04500000000007</v>
          </cell>
        </row>
        <row r="57">
          <cell r="J57">
            <v>0</v>
          </cell>
          <cell r="L57">
            <v>108000</v>
          </cell>
          <cell r="M57">
            <v>66098</v>
          </cell>
          <cell r="N57">
            <v>174098</v>
          </cell>
          <cell r="O57">
            <v>188606</v>
          </cell>
          <cell r="P57">
            <v>204323</v>
          </cell>
          <cell r="Q57">
            <v>0</v>
          </cell>
          <cell r="R57">
            <v>0</v>
          </cell>
          <cell r="S57">
            <v>221350</v>
          </cell>
          <cell r="T57">
            <v>0</v>
          </cell>
          <cell r="U57">
            <v>0</v>
          </cell>
          <cell r="V57">
            <v>0</v>
          </cell>
          <cell r="W57">
            <v>1890.0900000000001</v>
          </cell>
          <cell r="X57">
            <v>1417.5674999999999</v>
          </cell>
          <cell r="Y57">
            <v>945.04500000000007</v>
          </cell>
        </row>
        <row r="58">
          <cell r="J58">
            <v>0</v>
          </cell>
          <cell r="L58">
            <v>108000</v>
          </cell>
          <cell r="M58">
            <v>66098</v>
          </cell>
          <cell r="N58">
            <v>174098</v>
          </cell>
          <cell r="O58">
            <v>188606</v>
          </cell>
          <cell r="P58">
            <v>204323</v>
          </cell>
          <cell r="Q58">
            <v>0</v>
          </cell>
          <cell r="R58">
            <v>0</v>
          </cell>
          <cell r="S58">
            <v>221350</v>
          </cell>
          <cell r="T58">
            <v>0</v>
          </cell>
          <cell r="U58">
            <v>0</v>
          </cell>
          <cell r="V58">
            <v>0</v>
          </cell>
          <cell r="W58">
            <v>1890.0900000000001</v>
          </cell>
          <cell r="X58">
            <v>1417.5674999999999</v>
          </cell>
          <cell r="Y58">
            <v>945.04500000000007</v>
          </cell>
        </row>
        <row r="59">
          <cell r="J59">
            <v>0</v>
          </cell>
          <cell r="L59">
            <v>108000</v>
          </cell>
          <cell r="M59">
            <v>66098</v>
          </cell>
          <cell r="N59">
            <v>174098</v>
          </cell>
          <cell r="O59">
            <v>188606</v>
          </cell>
          <cell r="P59">
            <v>204323</v>
          </cell>
          <cell r="Q59">
            <v>0</v>
          </cell>
          <cell r="R59">
            <v>0</v>
          </cell>
          <cell r="S59">
            <v>221350</v>
          </cell>
          <cell r="T59">
            <v>0</v>
          </cell>
          <cell r="U59">
            <v>0</v>
          </cell>
          <cell r="V59">
            <v>0</v>
          </cell>
          <cell r="W59">
            <v>1890.0900000000001</v>
          </cell>
          <cell r="X59">
            <v>1417.5674999999999</v>
          </cell>
          <cell r="Y59">
            <v>945.04500000000007</v>
          </cell>
        </row>
        <row r="60">
          <cell r="J60">
            <v>0</v>
          </cell>
          <cell r="L60">
            <v>108000</v>
          </cell>
          <cell r="M60">
            <v>66098</v>
          </cell>
          <cell r="N60">
            <v>174098</v>
          </cell>
          <cell r="O60">
            <v>188606</v>
          </cell>
          <cell r="P60">
            <v>204323</v>
          </cell>
          <cell r="Q60">
            <v>0</v>
          </cell>
          <cell r="R60">
            <v>0</v>
          </cell>
          <cell r="S60">
            <v>221350</v>
          </cell>
          <cell r="T60">
            <v>0</v>
          </cell>
          <cell r="U60">
            <v>0</v>
          </cell>
          <cell r="V60">
            <v>0</v>
          </cell>
          <cell r="W60">
            <v>1890.0900000000001</v>
          </cell>
          <cell r="X60">
            <v>1417.5674999999999</v>
          </cell>
          <cell r="Y60">
            <v>945.04500000000007</v>
          </cell>
        </row>
        <row r="61">
          <cell r="J61">
            <v>0</v>
          </cell>
          <cell r="L61">
            <v>108000</v>
          </cell>
          <cell r="M61">
            <v>66098</v>
          </cell>
          <cell r="N61">
            <v>174098</v>
          </cell>
          <cell r="O61">
            <v>188606</v>
          </cell>
          <cell r="P61">
            <v>204323</v>
          </cell>
          <cell r="Q61">
            <v>0</v>
          </cell>
          <cell r="R61">
            <v>0</v>
          </cell>
          <cell r="S61">
            <v>221350</v>
          </cell>
          <cell r="T61">
            <v>0</v>
          </cell>
          <cell r="U61">
            <v>0</v>
          </cell>
          <cell r="V61">
            <v>0</v>
          </cell>
          <cell r="W61">
            <v>1890.0900000000001</v>
          </cell>
          <cell r="X61">
            <v>1417.5674999999999</v>
          </cell>
          <cell r="Y61">
            <v>945.04500000000007</v>
          </cell>
        </row>
        <row r="62">
          <cell r="J62">
            <v>0</v>
          </cell>
          <cell r="L62">
            <v>108000</v>
          </cell>
          <cell r="M62">
            <v>66098</v>
          </cell>
          <cell r="N62">
            <v>174098</v>
          </cell>
          <cell r="O62">
            <v>188606</v>
          </cell>
          <cell r="P62">
            <v>204323</v>
          </cell>
          <cell r="Q62">
            <v>0</v>
          </cell>
          <cell r="R62">
            <v>0</v>
          </cell>
          <cell r="S62">
            <v>221350</v>
          </cell>
          <cell r="T62">
            <v>0</v>
          </cell>
          <cell r="U62">
            <v>0</v>
          </cell>
          <cell r="V62">
            <v>0</v>
          </cell>
          <cell r="W62">
            <v>1890.0900000000001</v>
          </cell>
          <cell r="X62">
            <v>1417.5674999999999</v>
          </cell>
          <cell r="Y62">
            <v>945.04500000000007</v>
          </cell>
        </row>
        <row r="63">
          <cell r="J63">
            <v>0</v>
          </cell>
          <cell r="L63">
            <v>108000</v>
          </cell>
          <cell r="M63">
            <v>66098</v>
          </cell>
          <cell r="N63">
            <v>174098</v>
          </cell>
          <cell r="O63">
            <v>188606</v>
          </cell>
          <cell r="P63">
            <v>204323</v>
          </cell>
          <cell r="Q63">
            <v>0</v>
          </cell>
          <cell r="R63">
            <v>0</v>
          </cell>
          <cell r="S63">
            <v>221350</v>
          </cell>
          <cell r="T63">
            <v>0</v>
          </cell>
          <cell r="U63">
            <v>0</v>
          </cell>
          <cell r="V63">
            <v>0</v>
          </cell>
          <cell r="W63">
            <v>1890.0900000000001</v>
          </cell>
          <cell r="X63">
            <v>1417.5674999999999</v>
          </cell>
          <cell r="Y63">
            <v>945.04500000000007</v>
          </cell>
        </row>
        <row r="64">
          <cell r="J64">
            <v>0</v>
          </cell>
          <cell r="L64">
            <v>108000</v>
          </cell>
          <cell r="M64">
            <v>66098</v>
          </cell>
          <cell r="N64">
            <v>174098</v>
          </cell>
          <cell r="O64">
            <v>188606</v>
          </cell>
          <cell r="P64">
            <v>204323</v>
          </cell>
          <cell r="Q64">
            <v>0</v>
          </cell>
          <cell r="R64">
            <v>0</v>
          </cell>
          <cell r="S64">
            <v>221350</v>
          </cell>
          <cell r="T64">
            <v>0</v>
          </cell>
          <cell r="U64">
            <v>0</v>
          </cell>
          <cell r="V64">
            <v>0</v>
          </cell>
          <cell r="W64">
            <v>1890.0900000000001</v>
          </cell>
          <cell r="X64">
            <v>1417.5674999999999</v>
          </cell>
          <cell r="Y64">
            <v>945.04500000000007</v>
          </cell>
        </row>
        <row r="65">
          <cell r="J65">
            <v>0</v>
          </cell>
          <cell r="L65">
            <v>108000</v>
          </cell>
          <cell r="M65">
            <v>66098</v>
          </cell>
          <cell r="N65">
            <v>174098</v>
          </cell>
          <cell r="O65">
            <v>188606</v>
          </cell>
          <cell r="P65">
            <v>204323</v>
          </cell>
          <cell r="Q65">
            <v>0</v>
          </cell>
          <cell r="R65">
            <v>0</v>
          </cell>
          <cell r="S65">
            <v>221350</v>
          </cell>
          <cell r="T65">
            <v>0</v>
          </cell>
          <cell r="U65">
            <v>0</v>
          </cell>
          <cell r="V65">
            <v>0</v>
          </cell>
          <cell r="W65">
            <v>1890.0900000000001</v>
          </cell>
          <cell r="X65">
            <v>1417.5674999999999</v>
          </cell>
          <cell r="Y65">
            <v>945.04500000000007</v>
          </cell>
        </row>
        <row r="66">
          <cell r="J66">
            <v>0</v>
          </cell>
          <cell r="L66">
            <v>108000</v>
          </cell>
          <cell r="M66">
            <v>66098</v>
          </cell>
          <cell r="N66">
            <v>174098</v>
          </cell>
          <cell r="O66">
            <v>188606</v>
          </cell>
          <cell r="P66">
            <v>204323</v>
          </cell>
          <cell r="Q66">
            <v>0</v>
          </cell>
          <cell r="R66">
            <v>0</v>
          </cell>
          <cell r="S66">
            <v>221350</v>
          </cell>
          <cell r="T66">
            <v>0</v>
          </cell>
          <cell r="U66">
            <v>0</v>
          </cell>
          <cell r="V66">
            <v>0</v>
          </cell>
          <cell r="W66">
            <v>1890.0900000000001</v>
          </cell>
          <cell r="X66">
            <v>1417.5674999999999</v>
          </cell>
          <cell r="Y66">
            <v>945.04500000000007</v>
          </cell>
        </row>
        <row r="67">
          <cell r="J67">
            <v>0</v>
          </cell>
          <cell r="L67">
            <v>108000</v>
          </cell>
          <cell r="M67">
            <v>66098</v>
          </cell>
          <cell r="N67">
            <v>174098</v>
          </cell>
          <cell r="O67">
            <v>188606</v>
          </cell>
          <cell r="P67">
            <v>204323</v>
          </cell>
          <cell r="Q67">
            <v>0</v>
          </cell>
          <cell r="R67">
            <v>0</v>
          </cell>
          <cell r="S67">
            <v>221350</v>
          </cell>
          <cell r="T67">
            <v>0</v>
          </cell>
          <cell r="U67">
            <v>0</v>
          </cell>
          <cell r="V67">
            <v>0</v>
          </cell>
          <cell r="W67">
            <v>1890.0900000000001</v>
          </cell>
          <cell r="X67">
            <v>1417.5674999999999</v>
          </cell>
          <cell r="Y67">
            <v>945.04500000000007</v>
          </cell>
        </row>
        <row r="68">
          <cell r="J68">
            <v>0</v>
          </cell>
          <cell r="L68">
            <v>108000</v>
          </cell>
          <cell r="M68">
            <v>66098</v>
          </cell>
          <cell r="N68">
            <v>174098</v>
          </cell>
          <cell r="O68">
            <v>188606</v>
          </cell>
          <cell r="P68">
            <v>204323</v>
          </cell>
          <cell r="Q68">
            <v>0</v>
          </cell>
          <cell r="R68">
            <v>0</v>
          </cell>
          <cell r="S68">
            <v>221350</v>
          </cell>
          <cell r="T68">
            <v>0</v>
          </cell>
          <cell r="U68">
            <v>0</v>
          </cell>
          <cell r="V68">
            <v>0</v>
          </cell>
          <cell r="W68">
            <v>1890.0900000000001</v>
          </cell>
          <cell r="X68">
            <v>1417.5674999999999</v>
          </cell>
          <cell r="Y68">
            <v>945.04500000000007</v>
          </cell>
        </row>
        <row r="69">
          <cell r="J69">
            <v>0</v>
          </cell>
          <cell r="L69">
            <v>108000</v>
          </cell>
          <cell r="M69">
            <v>66098</v>
          </cell>
          <cell r="N69">
            <v>174098</v>
          </cell>
          <cell r="O69">
            <v>188606</v>
          </cell>
          <cell r="P69">
            <v>204323</v>
          </cell>
          <cell r="Q69">
            <v>0</v>
          </cell>
          <cell r="R69">
            <v>0</v>
          </cell>
          <cell r="S69">
            <v>221350</v>
          </cell>
          <cell r="T69">
            <v>0</v>
          </cell>
          <cell r="U69">
            <v>0</v>
          </cell>
          <cell r="V69">
            <v>0</v>
          </cell>
          <cell r="W69">
            <v>1890.0900000000001</v>
          </cell>
          <cell r="X69">
            <v>1417.5674999999999</v>
          </cell>
          <cell r="Y69">
            <v>945.04500000000007</v>
          </cell>
        </row>
        <row r="70">
          <cell r="J70">
            <v>0</v>
          </cell>
          <cell r="L70">
            <v>108000</v>
          </cell>
          <cell r="M70">
            <v>66098</v>
          </cell>
          <cell r="N70">
            <v>174098</v>
          </cell>
          <cell r="O70">
            <v>188606</v>
          </cell>
          <cell r="P70">
            <v>204323</v>
          </cell>
          <cell r="Q70">
            <v>0</v>
          </cell>
          <cell r="R70">
            <v>0</v>
          </cell>
          <cell r="S70">
            <v>221350</v>
          </cell>
          <cell r="T70">
            <v>0</v>
          </cell>
          <cell r="U70">
            <v>0</v>
          </cell>
          <cell r="V70">
            <v>0</v>
          </cell>
          <cell r="W70">
            <v>1890.0900000000001</v>
          </cell>
          <cell r="X70">
            <v>1417.5674999999999</v>
          </cell>
          <cell r="Y70">
            <v>945.04500000000007</v>
          </cell>
        </row>
        <row r="71">
          <cell r="J71">
            <v>0</v>
          </cell>
          <cell r="L71">
            <v>108000</v>
          </cell>
          <cell r="M71">
            <v>66098</v>
          </cell>
          <cell r="N71">
            <v>174098</v>
          </cell>
          <cell r="O71">
            <v>188606</v>
          </cell>
          <cell r="P71">
            <v>204323</v>
          </cell>
          <cell r="Q71">
            <v>0</v>
          </cell>
          <cell r="R71">
            <v>0</v>
          </cell>
          <cell r="S71">
            <v>221350</v>
          </cell>
          <cell r="T71">
            <v>0</v>
          </cell>
          <cell r="U71">
            <v>0</v>
          </cell>
          <cell r="V71">
            <v>0</v>
          </cell>
          <cell r="W71">
            <v>1890.0900000000001</v>
          </cell>
          <cell r="X71">
            <v>1417.5674999999999</v>
          </cell>
          <cell r="Y71">
            <v>945.04500000000007</v>
          </cell>
        </row>
        <row r="72">
          <cell r="J72">
            <v>0</v>
          </cell>
          <cell r="L72">
            <v>108000</v>
          </cell>
          <cell r="M72">
            <v>66098</v>
          </cell>
          <cell r="N72">
            <v>174098</v>
          </cell>
          <cell r="O72">
            <v>188606</v>
          </cell>
          <cell r="P72">
            <v>204323</v>
          </cell>
          <cell r="Q72">
            <v>0</v>
          </cell>
          <cell r="R72">
            <v>0</v>
          </cell>
          <cell r="S72">
            <v>221350</v>
          </cell>
          <cell r="T72">
            <v>0</v>
          </cell>
          <cell r="U72">
            <v>0</v>
          </cell>
          <cell r="V72">
            <v>0</v>
          </cell>
          <cell r="W72">
            <v>1890.0900000000001</v>
          </cell>
          <cell r="X72">
            <v>1417.5674999999999</v>
          </cell>
          <cell r="Y72">
            <v>945.04500000000007</v>
          </cell>
        </row>
        <row r="73">
          <cell r="J73">
            <v>0</v>
          </cell>
          <cell r="L73">
            <v>108000</v>
          </cell>
          <cell r="M73">
            <v>66098</v>
          </cell>
          <cell r="N73">
            <v>174098</v>
          </cell>
          <cell r="O73">
            <v>188606</v>
          </cell>
          <cell r="P73">
            <v>204323</v>
          </cell>
          <cell r="Q73">
            <v>0</v>
          </cell>
          <cell r="R73">
            <v>0</v>
          </cell>
          <cell r="S73">
            <v>221350</v>
          </cell>
          <cell r="T73">
            <v>0</v>
          </cell>
          <cell r="U73">
            <v>0</v>
          </cell>
          <cell r="V73">
            <v>0</v>
          </cell>
          <cell r="W73">
            <v>1890.0900000000001</v>
          </cell>
          <cell r="X73">
            <v>1417.5674999999999</v>
          </cell>
          <cell r="Y73">
            <v>945.04500000000007</v>
          </cell>
        </row>
        <row r="74">
          <cell r="J74">
            <v>0</v>
          </cell>
          <cell r="L74">
            <v>108000</v>
          </cell>
          <cell r="M74">
            <v>66098</v>
          </cell>
          <cell r="N74">
            <v>174098</v>
          </cell>
          <cell r="O74">
            <v>188606</v>
          </cell>
          <cell r="P74">
            <v>204323</v>
          </cell>
          <cell r="Q74">
            <v>0</v>
          </cell>
          <cell r="R74">
            <v>0</v>
          </cell>
          <cell r="S74">
            <v>221350</v>
          </cell>
          <cell r="T74">
            <v>0</v>
          </cell>
          <cell r="U74">
            <v>0</v>
          </cell>
          <cell r="V74">
            <v>0</v>
          </cell>
          <cell r="W74">
            <v>1890.0900000000001</v>
          </cell>
          <cell r="X74">
            <v>1417.5674999999999</v>
          </cell>
          <cell r="Y74">
            <v>945.04500000000007</v>
          </cell>
        </row>
        <row r="75">
          <cell r="J75">
            <v>0</v>
          </cell>
          <cell r="L75">
            <v>108000</v>
          </cell>
          <cell r="M75">
            <v>66098</v>
          </cell>
          <cell r="N75">
            <v>174098</v>
          </cell>
          <cell r="O75">
            <v>188606</v>
          </cell>
          <cell r="P75">
            <v>204323</v>
          </cell>
          <cell r="Q75">
            <v>0</v>
          </cell>
          <cell r="R75">
            <v>0</v>
          </cell>
          <cell r="S75">
            <v>221350</v>
          </cell>
          <cell r="T75">
            <v>0</v>
          </cell>
          <cell r="U75">
            <v>0</v>
          </cell>
          <cell r="V75">
            <v>0</v>
          </cell>
          <cell r="W75">
            <v>1890.0900000000001</v>
          </cell>
          <cell r="X75">
            <v>1417.5674999999999</v>
          </cell>
          <cell r="Y75">
            <v>945.04500000000007</v>
          </cell>
        </row>
        <row r="76">
          <cell r="J76">
            <v>0</v>
          </cell>
          <cell r="L76">
            <v>108000</v>
          </cell>
          <cell r="M76">
            <v>66098</v>
          </cell>
          <cell r="N76">
            <v>174098</v>
          </cell>
          <cell r="O76">
            <v>188606</v>
          </cell>
          <cell r="P76">
            <v>204323</v>
          </cell>
          <cell r="Q76">
            <v>0</v>
          </cell>
          <cell r="R76">
            <v>0</v>
          </cell>
          <cell r="S76">
            <v>221350</v>
          </cell>
          <cell r="T76">
            <v>0</v>
          </cell>
          <cell r="U76">
            <v>0</v>
          </cell>
          <cell r="V76">
            <v>0</v>
          </cell>
          <cell r="W76">
            <v>1890.0900000000001</v>
          </cell>
          <cell r="X76">
            <v>1417.5674999999999</v>
          </cell>
          <cell r="Y76">
            <v>945.04500000000007</v>
          </cell>
        </row>
        <row r="77">
          <cell r="J77">
            <v>0</v>
          </cell>
          <cell r="L77">
            <v>108000</v>
          </cell>
          <cell r="M77">
            <v>66098</v>
          </cell>
          <cell r="N77">
            <v>174098</v>
          </cell>
          <cell r="O77">
            <v>188606</v>
          </cell>
          <cell r="P77">
            <v>204323</v>
          </cell>
          <cell r="Q77">
            <v>0</v>
          </cell>
          <cell r="R77">
            <v>0</v>
          </cell>
          <cell r="S77">
            <v>221350</v>
          </cell>
          <cell r="T77">
            <v>0</v>
          </cell>
          <cell r="U77">
            <v>0</v>
          </cell>
          <cell r="V77">
            <v>0</v>
          </cell>
          <cell r="W77">
            <v>1890.0900000000001</v>
          </cell>
          <cell r="X77">
            <v>1417.5674999999999</v>
          </cell>
          <cell r="Y77">
            <v>945.04500000000007</v>
          </cell>
        </row>
        <row r="78">
          <cell r="J78">
            <v>0</v>
          </cell>
          <cell r="L78">
            <v>108000</v>
          </cell>
          <cell r="M78">
            <v>66098</v>
          </cell>
          <cell r="N78">
            <v>174098</v>
          </cell>
          <cell r="O78">
            <v>188606</v>
          </cell>
          <cell r="P78">
            <v>204323</v>
          </cell>
          <cell r="Q78">
            <v>0</v>
          </cell>
          <cell r="R78">
            <v>0</v>
          </cell>
          <cell r="S78">
            <v>221350</v>
          </cell>
          <cell r="T78">
            <v>0</v>
          </cell>
          <cell r="U78">
            <v>0</v>
          </cell>
          <cell r="V78">
            <v>0</v>
          </cell>
          <cell r="W78">
            <v>1890.0900000000001</v>
          </cell>
          <cell r="X78">
            <v>1417.5674999999999</v>
          </cell>
          <cell r="Y78">
            <v>945.04500000000007</v>
          </cell>
        </row>
        <row r="79">
          <cell r="J79">
            <v>0</v>
          </cell>
          <cell r="L79">
            <v>108000</v>
          </cell>
          <cell r="M79">
            <v>66098</v>
          </cell>
          <cell r="N79">
            <v>174098</v>
          </cell>
          <cell r="O79">
            <v>188606</v>
          </cell>
          <cell r="P79">
            <v>204323</v>
          </cell>
          <cell r="Q79">
            <v>0</v>
          </cell>
          <cell r="R79">
            <v>0</v>
          </cell>
          <cell r="S79">
            <v>221350</v>
          </cell>
          <cell r="T79">
            <v>0</v>
          </cell>
          <cell r="U79">
            <v>0</v>
          </cell>
          <cell r="V79">
            <v>0</v>
          </cell>
          <cell r="W79">
            <v>1890.0900000000001</v>
          </cell>
          <cell r="X79">
            <v>1417.5674999999999</v>
          </cell>
          <cell r="Y79">
            <v>945.04500000000007</v>
          </cell>
        </row>
        <row r="80">
          <cell r="J80">
            <v>0</v>
          </cell>
          <cell r="L80">
            <v>108000</v>
          </cell>
          <cell r="M80">
            <v>66098</v>
          </cell>
          <cell r="N80">
            <v>174098</v>
          </cell>
          <cell r="O80">
            <v>188606</v>
          </cell>
          <cell r="P80">
            <v>204323</v>
          </cell>
          <cell r="Q80">
            <v>0</v>
          </cell>
          <cell r="R80">
            <v>0</v>
          </cell>
          <cell r="S80">
            <v>221350</v>
          </cell>
          <cell r="T80">
            <v>0</v>
          </cell>
          <cell r="U80">
            <v>0</v>
          </cell>
          <cell r="V80">
            <v>0</v>
          </cell>
          <cell r="W80">
            <v>1890.0900000000001</v>
          </cell>
          <cell r="X80">
            <v>1417.5674999999999</v>
          </cell>
          <cell r="Y80">
            <v>945.04500000000007</v>
          </cell>
        </row>
        <row r="81">
          <cell r="J81">
            <v>0</v>
          </cell>
          <cell r="L81">
            <v>108000</v>
          </cell>
          <cell r="M81">
            <v>66098</v>
          </cell>
          <cell r="N81">
            <v>174098</v>
          </cell>
          <cell r="O81">
            <v>188606</v>
          </cell>
          <cell r="P81">
            <v>204323</v>
          </cell>
          <cell r="Q81">
            <v>0</v>
          </cell>
          <cell r="R81">
            <v>0</v>
          </cell>
          <cell r="S81">
            <v>221350</v>
          </cell>
          <cell r="T81">
            <v>0</v>
          </cell>
          <cell r="U81">
            <v>0</v>
          </cell>
          <cell r="V81">
            <v>0</v>
          </cell>
          <cell r="W81">
            <v>1890.0900000000001</v>
          </cell>
          <cell r="X81">
            <v>1417.5674999999999</v>
          </cell>
          <cell r="Y81">
            <v>945.04500000000007</v>
          </cell>
        </row>
        <row r="82">
          <cell r="J82">
            <v>0</v>
          </cell>
          <cell r="L82">
            <v>108000</v>
          </cell>
          <cell r="M82">
            <v>66098</v>
          </cell>
          <cell r="N82">
            <v>174098</v>
          </cell>
          <cell r="O82">
            <v>188606</v>
          </cell>
          <cell r="P82">
            <v>204323</v>
          </cell>
          <cell r="Q82">
            <v>0</v>
          </cell>
          <cell r="R82">
            <v>0</v>
          </cell>
          <cell r="S82">
            <v>221350</v>
          </cell>
          <cell r="T82">
            <v>0</v>
          </cell>
          <cell r="U82">
            <v>0</v>
          </cell>
          <cell r="V82">
            <v>0</v>
          </cell>
          <cell r="W82">
            <v>1890.0900000000001</v>
          </cell>
          <cell r="X82">
            <v>1417.5674999999999</v>
          </cell>
          <cell r="Y82">
            <v>945.04500000000007</v>
          </cell>
        </row>
        <row r="83">
          <cell r="J83">
            <v>0</v>
          </cell>
          <cell r="L83">
            <v>108000</v>
          </cell>
          <cell r="M83">
            <v>66098</v>
          </cell>
          <cell r="N83">
            <v>174098</v>
          </cell>
          <cell r="O83">
            <v>188606</v>
          </cell>
          <cell r="P83">
            <v>204323</v>
          </cell>
          <cell r="Q83">
            <v>0</v>
          </cell>
          <cell r="R83">
            <v>0</v>
          </cell>
          <cell r="S83">
            <v>221350</v>
          </cell>
          <cell r="T83">
            <v>0</v>
          </cell>
          <cell r="U83">
            <v>0</v>
          </cell>
          <cell r="V83">
            <v>0</v>
          </cell>
          <cell r="W83">
            <v>1890.0900000000001</v>
          </cell>
          <cell r="X83">
            <v>1417.5674999999999</v>
          </cell>
          <cell r="Y83">
            <v>945.04500000000007</v>
          </cell>
        </row>
        <row r="84">
          <cell r="J84">
            <v>0</v>
          </cell>
          <cell r="L84">
            <v>108000</v>
          </cell>
          <cell r="M84">
            <v>66098</v>
          </cell>
          <cell r="N84">
            <v>174098</v>
          </cell>
          <cell r="O84">
            <v>188606</v>
          </cell>
          <cell r="P84">
            <v>204323</v>
          </cell>
          <cell r="Q84">
            <v>0</v>
          </cell>
          <cell r="R84">
            <v>0</v>
          </cell>
          <cell r="S84">
            <v>221350</v>
          </cell>
          <cell r="T84">
            <v>0</v>
          </cell>
          <cell r="U84">
            <v>0</v>
          </cell>
          <cell r="V84">
            <v>0</v>
          </cell>
          <cell r="W84">
            <v>1890.0900000000001</v>
          </cell>
          <cell r="X84">
            <v>1417.5674999999999</v>
          </cell>
          <cell r="Y84">
            <v>945.04500000000007</v>
          </cell>
        </row>
        <row r="85">
          <cell r="J85">
            <v>0</v>
          </cell>
          <cell r="L85">
            <v>108000</v>
          </cell>
          <cell r="M85">
            <v>66098</v>
          </cell>
          <cell r="N85">
            <v>174098</v>
          </cell>
          <cell r="O85">
            <v>188606</v>
          </cell>
          <cell r="P85">
            <v>204323</v>
          </cell>
          <cell r="Q85">
            <v>0</v>
          </cell>
          <cell r="R85">
            <v>0</v>
          </cell>
          <cell r="S85">
            <v>221350</v>
          </cell>
          <cell r="T85">
            <v>0</v>
          </cell>
          <cell r="U85">
            <v>0</v>
          </cell>
          <cell r="V85">
            <v>0</v>
          </cell>
          <cell r="W85">
            <v>1890.0900000000001</v>
          </cell>
          <cell r="X85">
            <v>1417.5674999999999</v>
          </cell>
          <cell r="Y85">
            <v>945.04500000000007</v>
          </cell>
        </row>
        <row r="86">
          <cell r="J86">
            <v>0</v>
          </cell>
          <cell r="L86">
            <v>108000</v>
          </cell>
          <cell r="M86">
            <v>66098</v>
          </cell>
          <cell r="N86">
            <v>174098</v>
          </cell>
          <cell r="O86">
            <v>188606</v>
          </cell>
          <cell r="P86">
            <v>204323</v>
          </cell>
          <cell r="Q86">
            <v>0</v>
          </cell>
          <cell r="R86">
            <v>0</v>
          </cell>
          <cell r="S86">
            <v>221350</v>
          </cell>
          <cell r="T86">
            <v>0</v>
          </cell>
          <cell r="U86">
            <v>0</v>
          </cell>
          <cell r="V86">
            <v>0</v>
          </cell>
          <cell r="W86">
            <v>1890.0900000000001</v>
          </cell>
          <cell r="X86">
            <v>1417.5674999999999</v>
          </cell>
          <cell r="Y86">
            <v>945.04500000000007</v>
          </cell>
        </row>
        <row r="87">
          <cell r="J87">
            <v>0</v>
          </cell>
          <cell r="L87">
            <v>108000</v>
          </cell>
          <cell r="M87">
            <v>66098</v>
          </cell>
          <cell r="N87">
            <v>174098</v>
          </cell>
          <cell r="O87">
            <v>188606</v>
          </cell>
          <cell r="P87">
            <v>204323</v>
          </cell>
          <cell r="Q87">
            <v>0</v>
          </cell>
          <cell r="R87">
            <v>0</v>
          </cell>
          <cell r="S87">
            <v>221350</v>
          </cell>
          <cell r="T87">
            <v>0</v>
          </cell>
          <cell r="U87">
            <v>0</v>
          </cell>
          <cell r="V87">
            <v>0</v>
          </cell>
          <cell r="W87">
            <v>1890.0900000000001</v>
          </cell>
          <cell r="X87">
            <v>1417.5674999999999</v>
          </cell>
          <cell r="Y87">
            <v>945.04500000000007</v>
          </cell>
        </row>
        <row r="88">
          <cell r="J88">
            <v>0</v>
          </cell>
          <cell r="L88">
            <v>108000</v>
          </cell>
          <cell r="M88">
            <v>66098</v>
          </cell>
          <cell r="N88">
            <v>174098</v>
          </cell>
          <cell r="O88">
            <v>188606</v>
          </cell>
          <cell r="P88">
            <v>204323</v>
          </cell>
          <cell r="Q88">
            <v>0</v>
          </cell>
          <cell r="R88">
            <v>0</v>
          </cell>
          <cell r="S88">
            <v>221350</v>
          </cell>
          <cell r="T88">
            <v>0</v>
          </cell>
          <cell r="U88">
            <v>0</v>
          </cell>
          <cell r="V88">
            <v>0</v>
          </cell>
          <cell r="W88">
            <v>1890.0900000000001</v>
          </cell>
          <cell r="X88">
            <v>1417.5674999999999</v>
          </cell>
          <cell r="Y88">
            <v>945.04500000000007</v>
          </cell>
        </row>
        <row r="89">
          <cell r="J89">
            <v>0</v>
          </cell>
          <cell r="L89">
            <v>108000</v>
          </cell>
          <cell r="M89">
            <v>66098</v>
          </cell>
          <cell r="N89">
            <v>174098</v>
          </cell>
          <cell r="O89">
            <v>188606</v>
          </cell>
          <cell r="P89">
            <v>204323</v>
          </cell>
          <cell r="Q89">
            <v>0</v>
          </cell>
          <cell r="R89">
            <v>0</v>
          </cell>
          <cell r="S89">
            <v>221350</v>
          </cell>
          <cell r="T89">
            <v>0</v>
          </cell>
          <cell r="U89">
            <v>0</v>
          </cell>
          <cell r="V89">
            <v>0</v>
          </cell>
          <cell r="W89">
            <v>1890.0900000000001</v>
          </cell>
          <cell r="X89">
            <v>1417.5674999999999</v>
          </cell>
          <cell r="Y89">
            <v>945.04500000000007</v>
          </cell>
        </row>
        <row r="90">
          <cell r="J90">
            <v>0</v>
          </cell>
          <cell r="L90">
            <v>108000</v>
          </cell>
          <cell r="M90">
            <v>66098</v>
          </cell>
          <cell r="N90">
            <v>174098</v>
          </cell>
          <cell r="O90">
            <v>188606</v>
          </cell>
          <cell r="P90">
            <v>204323</v>
          </cell>
          <cell r="Q90">
            <v>0</v>
          </cell>
          <cell r="R90">
            <v>0</v>
          </cell>
          <cell r="S90">
            <v>221350</v>
          </cell>
          <cell r="T90">
            <v>0</v>
          </cell>
          <cell r="U90">
            <v>0</v>
          </cell>
          <cell r="V90">
            <v>0</v>
          </cell>
          <cell r="W90">
            <v>1890.0900000000001</v>
          </cell>
          <cell r="X90">
            <v>1417.5674999999999</v>
          </cell>
          <cell r="Y90">
            <v>945.04500000000007</v>
          </cell>
        </row>
        <row r="91">
          <cell r="J91">
            <v>0</v>
          </cell>
          <cell r="L91">
            <v>108000</v>
          </cell>
          <cell r="M91">
            <v>66098</v>
          </cell>
          <cell r="N91">
            <v>174098</v>
          </cell>
          <cell r="O91">
            <v>188606</v>
          </cell>
          <cell r="P91">
            <v>204323</v>
          </cell>
          <cell r="Q91">
            <v>0</v>
          </cell>
          <cell r="R91">
            <v>0</v>
          </cell>
          <cell r="S91">
            <v>221350</v>
          </cell>
          <cell r="T91">
            <v>0</v>
          </cell>
          <cell r="U91">
            <v>0</v>
          </cell>
          <cell r="V91">
            <v>0</v>
          </cell>
          <cell r="W91">
            <v>1890.0900000000001</v>
          </cell>
          <cell r="X91">
            <v>1417.5674999999999</v>
          </cell>
          <cell r="Y91">
            <v>945.04500000000007</v>
          </cell>
        </row>
        <row r="92">
          <cell r="J92">
            <v>0</v>
          </cell>
          <cell r="L92">
            <v>108000</v>
          </cell>
          <cell r="M92">
            <v>66098</v>
          </cell>
          <cell r="N92">
            <v>174098</v>
          </cell>
          <cell r="O92">
            <v>188606</v>
          </cell>
          <cell r="P92">
            <v>204323</v>
          </cell>
          <cell r="Q92">
            <v>0</v>
          </cell>
          <cell r="R92">
            <v>0</v>
          </cell>
          <cell r="S92">
            <v>221350</v>
          </cell>
          <cell r="T92">
            <v>0</v>
          </cell>
          <cell r="U92">
            <v>0</v>
          </cell>
          <cell r="V92">
            <v>0</v>
          </cell>
          <cell r="W92">
            <v>1890.0900000000001</v>
          </cell>
          <cell r="X92">
            <v>1417.5674999999999</v>
          </cell>
          <cell r="Y92">
            <v>945.04500000000007</v>
          </cell>
        </row>
        <row r="93">
          <cell r="J93">
            <v>0</v>
          </cell>
          <cell r="L93">
            <v>108000</v>
          </cell>
          <cell r="M93">
            <v>66098</v>
          </cell>
          <cell r="N93">
            <v>174098</v>
          </cell>
          <cell r="O93">
            <v>188606</v>
          </cell>
          <cell r="P93">
            <v>204323</v>
          </cell>
          <cell r="Q93">
            <v>0</v>
          </cell>
          <cell r="R93">
            <v>0</v>
          </cell>
          <cell r="S93">
            <v>221350</v>
          </cell>
          <cell r="T93">
            <v>0</v>
          </cell>
          <cell r="U93">
            <v>0</v>
          </cell>
          <cell r="V93">
            <v>0</v>
          </cell>
          <cell r="W93">
            <v>1890.0900000000001</v>
          </cell>
          <cell r="X93">
            <v>1417.5674999999999</v>
          </cell>
          <cell r="Y93">
            <v>945.04500000000007</v>
          </cell>
        </row>
        <row r="94">
          <cell r="J94">
            <v>0</v>
          </cell>
          <cell r="L94">
            <v>108000</v>
          </cell>
          <cell r="M94">
            <v>66098</v>
          </cell>
          <cell r="N94">
            <v>174098</v>
          </cell>
          <cell r="O94">
            <v>188606</v>
          </cell>
          <cell r="P94">
            <v>204323</v>
          </cell>
          <cell r="Q94">
            <v>0</v>
          </cell>
          <cell r="R94">
            <v>0</v>
          </cell>
          <cell r="S94">
            <v>221350</v>
          </cell>
          <cell r="T94">
            <v>0</v>
          </cell>
          <cell r="U94">
            <v>0</v>
          </cell>
          <cell r="V94">
            <v>0</v>
          </cell>
          <cell r="W94">
            <v>1890.0900000000001</v>
          </cell>
          <cell r="X94">
            <v>1417.5674999999999</v>
          </cell>
          <cell r="Y94">
            <v>945.04500000000007</v>
          </cell>
        </row>
        <row r="95"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</row>
        <row r="96">
          <cell r="I96">
            <v>0</v>
          </cell>
          <cell r="J96">
            <v>0</v>
          </cell>
          <cell r="L96">
            <v>9720000</v>
          </cell>
          <cell r="M96">
            <v>5948820</v>
          </cell>
          <cell r="N96">
            <v>15668820</v>
          </cell>
          <cell r="O96">
            <v>16974540</v>
          </cell>
          <cell r="P96">
            <v>18389070</v>
          </cell>
          <cell r="Q96">
            <v>0</v>
          </cell>
          <cell r="R96">
            <v>0</v>
          </cell>
          <cell r="S96">
            <v>19921500</v>
          </cell>
          <cell r="T96">
            <v>0</v>
          </cell>
          <cell r="U96">
            <v>0</v>
          </cell>
          <cell r="V96">
            <v>0</v>
          </cell>
          <cell r="W96">
            <v>170108.09999999977</v>
          </cell>
          <cell r="X96">
            <v>127581.07500000014</v>
          </cell>
          <cell r="Y96">
            <v>85054.049999999886</v>
          </cell>
        </row>
        <row r="98">
          <cell r="T98">
            <v>0</v>
          </cell>
          <cell r="U98">
            <v>0</v>
          </cell>
          <cell r="V98">
            <v>0</v>
          </cell>
          <cell r="W98">
            <v>2041297.1999999974</v>
          </cell>
          <cell r="X98">
            <v>1530972.9000000018</v>
          </cell>
          <cell r="Y98">
            <v>1020648.5999999987</v>
          </cell>
        </row>
      </sheetData>
      <sheetData sheetId="8"/>
      <sheetData sheetId="9"/>
      <sheetData sheetId="10"/>
      <sheetData sheetId="11"/>
      <sheetData sheetId="12">
        <row r="1">
          <cell r="C1" t="str">
            <v>Rubro</v>
          </cell>
          <cell r="D1" t="str">
            <v>TIPO</v>
          </cell>
          <cell r="G1" t="str">
            <v>Total</v>
          </cell>
        </row>
        <row r="2">
          <cell r="C2" t="str">
            <v>2.1.2.02.02.006-102</v>
          </cell>
          <cell r="D2" t="str">
            <v>A</v>
          </cell>
          <cell r="G2">
            <v>52916920</v>
          </cell>
        </row>
        <row r="3">
          <cell r="C3" t="str">
            <v>2.1.2.02.02.006-102</v>
          </cell>
          <cell r="D3" t="str">
            <v>A</v>
          </cell>
          <cell r="G3">
            <v>9100000</v>
          </cell>
        </row>
        <row r="4">
          <cell r="C4" t="str">
            <v>2.1.2.02.02.006-102</v>
          </cell>
          <cell r="D4" t="str">
            <v>A</v>
          </cell>
          <cell r="G4">
            <v>3500000</v>
          </cell>
        </row>
        <row r="5">
          <cell r="C5" t="str">
            <v>2.1.2.02.02.006-102</v>
          </cell>
          <cell r="D5" t="str">
            <v>O</v>
          </cell>
          <cell r="G5">
            <v>4060000</v>
          </cell>
        </row>
        <row r="6">
          <cell r="C6" t="str">
            <v>2.1.2.02.02.006-102</v>
          </cell>
          <cell r="D6" t="str">
            <v>O</v>
          </cell>
          <cell r="G6">
            <v>9639000</v>
          </cell>
        </row>
        <row r="7">
          <cell r="C7" t="str">
            <v>2.1.2.02.02.006-102</v>
          </cell>
          <cell r="D7" t="str">
            <v>O</v>
          </cell>
          <cell r="G7">
            <v>18109000</v>
          </cell>
        </row>
        <row r="8">
          <cell r="C8" t="str">
            <v>2.1.2.02.02.006-102</v>
          </cell>
          <cell r="D8" t="str">
            <v>O</v>
          </cell>
          <cell r="G8">
            <v>25854164</v>
          </cell>
        </row>
        <row r="9">
          <cell r="C9" t="str">
            <v>2.1.2.02.02.008-107</v>
          </cell>
          <cell r="D9" t="str">
            <v>O</v>
          </cell>
          <cell r="G9">
            <v>21000000</v>
          </cell>
        </row>
        <row r="10">
          <cell r="C10" t="str">
            <v>2.1.2.02.02.008-107</v>
          </cell>
          <cell r="D10" t="str">
            <v>O</v>
          </cell>
          <cell r="G10">
            <v>14472661</v>
          </cell>
        </row>
        <row r="11">
          <cell r="C11" t="str">
            <v>2.1.2.02.02.008-107</v>
          </cell>
          <cell r="D11" t="str">
            <v>O</v>
          </cell>
          <cell r="G11">
            <v>3318315</v>
          </cell>
        </row>
        <row r="12">
          <cell r="C12" t="str">
            <v>2.1.2.02.02.008-107</v>
          </cell>
          <cell r="D12" t="str">
            <v>A</v>
          </cell>
          <cell r="G12">
            <v>7000000</v>
          </cell>
        </row>
        <row r="13">
          <cell r="C13" t="str">
            <v>2.1.2.02.02.008-107</v>
          </cell>
          <cell r="D13" t="str">
            <v>A</v>
          </cell>
          <cell r="G13">
            <v>96428568</v>
          </cell>
        </row>
        <row r="14">
          <cell r="C14" t="str">
            <v>2.1.2.02.02.008-107</v>
          </cell>
          <cell r="D14" t="str">
            <v>O</v>
          </cell>
          <cell r="G14">
            <v>32900000</v>
          </cell>
        </row>
        <row r="15">
          <cell r="C15" t="str">
            <v>2.1.2.02.02.008-107</v>
          </cell>
          <cell r="D15" t="str">
            <v>O</v>
          </cell>
          <cell r="G15">
            <v>714000</v>
          </cell>
        </row>
        <row r="16">
          <cell r="C16" t="str">
            <v>2.1.2.02.02.008-107</v>
          </cell>
          <cell r="D16" t="str">
            <v>A</v>
          </cell>
          <cell r="G16">
            <v>8926400</v>
          </cell>
        </row>
        <row r="17">
          <cell r="C17" t="str">
            <v>2.1.2.02.02.008-107</v>
          </cell>
          <cell r="D17" t="str">
            <v>O</v>
          </cell>
          <cell r="G17">
            <v>1272110</v>
          </cell>
        </row>
        <row r="18">
          <cell r="C18" t="str">
            <v>2.1.2.02.02.006-102</v>
          </cell>
          <cell r="D18" t="str">
            <v>A</v>
          </cell>
          <cell r="G18">
            <v>13500000</v>
          </cell>
        </row>
        <row r="19">
          <cell r="C19" t="str">
            <v>2.1.2.02.02.006-102</v>
          </cell>
          <cell r="D19" t="str">
            <v>O</v>
          </cell>
          <cell r="G19">
            <v>12000000</v>
          </cell>
        </row>
        <row r="20">
          <cell r="C20" t="str">
            <v>2.1.2.02.02.006-101</v>
          </cell>
          <cell r="D20" t="str">
            <v>O</v>
          </cell>
          <cell r="G20">
            <v>168000000</v>
          </cell>
        </row>
        <row r="21">
          <cell r="C21" t="str">
            <v>2.1.2.02.02.006-101</v>
          </cell>
          <cell r="D21" t="str">
            <v>O</v>
          </cell>
          <cell r="G21">
            <v>70000000</v>
          </cell>
        </row>
        <row r="22">
          <cell r="C22" t="str">
            <v>2.1.2.02.02.006-101</v>
          </cell>
          <cell r="D22" t="str">
            <v>O</v>
          </cell>
          <cell r="G22">
            <v>21000000</v>
          </cell>
        </row>
        <row r="23">
          <cell r="C23" t="str">
            <v>2.1.2.02.02.006-101</v>
          </cell>
          <cell r="D23" t="str">
            <v>O</v>
          </cell>
          <cell r="G23">
            <v>3500000</v>
          </cell>
        </row>
        <row r="24">
          <cell r="C24" t="str">
            <v>2.1.2.02.02.006-101</v>
          </cell>
          <cell r="D24" t="str">
            <v>O</v>
          </cell>
          <cell r="G24">
            <v>21000000</v>
          </cell>
        </row>
        <row r="25">
          <cell r="C25" t="str">
            <v>2.1.2.02.02.006-101</v>
          </cell>
          <cell r="D25" t="str">
            <v>O</v>
          </cell>
          <cell r="G25">
            <v>7000000</v>
          </cell>
        </row>
        <row r="26">
          <cell r="C26" t="str">
            <v>2.1.2.02.02.006-101</v>
          </cell>
          <cell r="D26" t="str">
            <v>O</v>
          </cell>
          <cell r="G26">
            <v>44000000</v>
          </cell>
        </row>
        <row r="27">
          <cell r="C27" t="str">
            <v>2.1.2.02.02.006-101</v>
          </cell>
          <cell r="D27" t="str">
            <v>O</v>
          </cell>
          <cell r="G27">
            <v>7000000</v>
          </cell>
        </row>
        <row r="28">
          <cell r="C28" t="str">
            <v>2.1.2.02.02.006-101</v>
          </cell>
          <cell r="D28" t="str">
            <v>O</v>
          </cell>
          <cell r="G28">
            <v>14000000</v>
          </cell>
        </row>
        <row r="29">
          <cell r="C29" t="str">
            <v>2.1.2.02.02.006-101</v>
          </cell>
          <cell r="D29" t="str">
            <v>O</v>
          </cell>
          <cell r="G29">
            <v>7000000</v>
          </cell>
        </row>
        <row r="30">
          <cell r="C30" t="str">
            <v>2.1.2.02.02.007-101</v>
          </cell>
          <cell r="D30" t="str">
            <v>A</v>
          </cell>
          <cell r="G30">
            <v>70000000</v>
          </cell>
        </row>
        <row r="31">
          <cell r="C31" t="str">
            <v>2.1.2.02.02.006-109</v>
          </cell>
          <cell r="D31" t="str">
            <v>A</v>
          </cell>
          <cell r="G31">
            <v>79100000</v>
          </cell>
        </row>
        <row r="32">
          <cell r="C32" t="str">
            <v>2.1.2.02.02.008-104</v>
          </cell>
          <cell r="D32" t="str">
            <v>A</v>
          </cell>
          <cell r="G32">
            <v>17500000</v>
          </cell>
        </row>
        <row r="33">
          <cell r="C33" t="str">
            <v>2.1.2.02.02.008-104</v>
          </cell>
          <cell r="D33" t="str">
            <v>A</v>
          </cell>
          <cell r="G33">
            <v>3500000</v>
          </cell>
        </row>
        <row r="34">
          <cell r="C34" t="str">
            <v>2.1.2.02.02.008-103</v>
          </cell>
          <cell r="D34" t="str">
            <v>A</v>
          </cell>
          <cell r="G34">
            <v>688905</v>
          </cell>
        </row>
        <row r="35">
          <cell r="C35" t="str">
            <v>2.1.2.02.02.009-102</v>
          </cell>
          <cell r="D35" t="str">
            <v>A</v>
          </cell>
          <cell r="G35">
            <v>5000000</v>
          </cell>
        </row>
        <row r="36">
          <cell r="C36" t="str">
            <v>2.1.2.02.02.009-103</v>
          </cell>
          <cell r="D36" t="str">
            <v>O</v>
          </cell>
          <cell r="G36">
            <v>9600000</v>
          </cell>
        </row>
        <row r="37">
          <cell r="C37" t="str">
            <v>2.1.2.02.02.007-101</v>
          </cell>
          <cell r="D37" t="str">
            <v>A</v>
          </cell>
          <cell r="G37">
            <v>1956388</v>
          </cell>
        </row>
        <row r="38">
          <cell r="C38" t="str">
            <v>2.1.2.02.02.009-103</v>
          </cell>
          <cell r="D38" t="str">
            <v>O</v>
          </cell>
          <cell r="G38">
            <v>84000000</v>
          </cell>
        </row>
        <row r="39">
          <cell r="C39" t="str">
            <v>2.1.2.02.02.009-103</v>
          </cell>
          <cell r="D39" t="str">
            <v>O</v>
          </cell>
          <cell r="G39">
            <v>64458625</v>
          </cell>
        </row>
        <row r="40">
          <cell r="C40" t="str">
            <v>2.1.2.02.02.009-103</v>
          </cell>
          <cell r="D40" t="str">
            <v>O</v>
          </cell>
          <cell r="G40">
            <v>1330000</v>
          </cell>
        </row>
        <row r="41">
          <cell r="C41" t="str">
            <v>2.1.2.02.02.009-103</v>
          </cell>
          <cell r="D41" t="str">
            <v>O</v>
          </cell>
          <cell r="G41">
            <v>29769509</v>
          </cell>
        </row>
        <row r="42">
          <cell r="C42" t="str">
            <v>2.1.2.02.02.009-103</v>
          </cell>
          <cell r="D42" t="str">
            <v>O</v>
          </cell>
          <cell r="G42">
            <v>18127634</v>
          </cell>
        </row>
        <row r="43">
          <cell r="C43" t="str">
            <v>2.1.2.02.02.009-103</v>
          </cell>
          <cell r="D43" t="str">
            <v>O</v>
          </cell>
          <cell r="G43">
            <v>10115875</v>
          </cell>
        </row>
        <row r="44">
          <cell r="C44" t="str">
            <v>2.1.2.02.02.009-103</v>
          </cell>
          <cell r="D44" t="str">
            <v>O</v>
          </cell>
          <cell r="G44">
            <v>7434644</v>
          </cell>
        </row>
        <row r="45">
          <cell r="C45" t="str">
            <v>2.1.2.02.02.009-103</v>
          </cell>
          <cell r="D45" t="str">
            <v>O</v>
          </cell>
          <cell r="G45">
            <v>26500831</v>
          </cell>
        </row>
        <row r="46">
          <cell r="C46" t="str">
            <v>2.1.2.02.02.009-103</v>
          </cell>
          <cell r="D46" t="str">
            <v>O</v>
          </cell>
          <cell r="G46">
            <v>9564681</v>
          </cell>
        </row>
        <row r="47">
          <cell r="C47" t="str">
            <v>2.1.2.02.02.009-103</v>
          </cell>
          <cell r="D47" t="str">
            <v>O</v>
          </cell>
          <cell r="G47">
            <v>6134702</v>
          </cell>
        </row>
        <row r="48">
          <cell r="C48" t="str">
            <v>2.1.2.02.02.009-103</v>
          </cell>
          <cell r="D48" t="str">
            <v>O</v>
          </cell>
          <cell r="G48">
            <v>10346931</v>
          </cell>
        </row>
        <row r="49">
          <cell r="C49" t="str">
            <v>2.1.2.02.02.009-103</v>
          </cell>
          <cell r="D49" t="str">
            <v>O</v>
          </cell>
          <cell r="G49">
            <v>3024867</v>
          </cell>
        </row>
        <row r="50">
          <cell r="C50" t="str">
            <v>2.1.2.02.02.009-103</v>
          </cell>
          <cell r="D50" t="str">
            <v>O</v>
          </cell>
          <cell r="G50">
            <v>4500000</v>
          </cell>
        </row>
        <row r="51">
          <cell r="C51" t="str">
            <v>2.1.2.02.02.009-103</v>
          </cell>
          <cell r="D51" t="str">
            <v>O</v>
          </cell>
          <cell r="G51">
            <v>4500000</v>
          </cell>
        </row>
        <row r="52">
          <cell r="C52" t="str">
            <v>2.1.2.02.02.008-103</v>
          </cell>
          <cell r="D52" t="str">
            <v>A</v>
          </cell>
          <cell r="G52">
            <v>5382756</v>
          </cell>
        </row>
        <row r="53">
          <cell r="C53" t="str">
            <v>2.1.2.02.02.008-103</v>
          </cell>
          <cell r="D53" t="str">
            <v>A</v>
          </cell>
          <cell r="G53">
            <v>42136424</v>
          </cell>
        </row>
        <row r="54">
          <cell r="C54" t="str">
            <v>2.1.2.02.02.008-103</v>
          </cell>
          <cell r="D54" t="str">
            <v>A</v>
          </cell>
          <cell r="G54">
            <v>32000000</v>
          </cell>
        </row>
        <row r="55">
          <cell r="C55" t="str">
            <v>2.1.2.02.02.008-103</v>
          </cell>
          <cell r="D55" t="str">
            <v>A</v>
          </cell>
          <cell r="G55">
            <v>5600000</v>
          </cell>
        </row>
        <row r="56">
          <cell r="C56" t="str">
            <v>2.1.2.02.02.008-103</v>
          </cell>
          <cell r="D56" t="str">
            <v>A</v>
          </cell>
          <cell r="G56">
            <v>2618184</v>
          </cell>
        </row>
        <row r="57">
          <cell r="C57" t="str">
            <v>2.1.2.02.02.008-103</v>
          </cell>
          <cell r="D57" t="str">
            <v>A</v>
          </cell>
          <cell r="G57">
            <v>199500000</v>
          </cell>
        </row>
        <row r="58">
          <cell r="C58" t="str">
            <v>2.1.2.02.02.008-103</v>
          </cell>
          <cell r="D58" t="str">
            <v>A</v>
          </cell>
          <cell r="G58">
            <v>16000000</v>
          </cell>
        </row>
        <row r="59">
          <cell r="C59" t="str">
            <v>2.1.2.02.02.008-103</v>
          </cell>
          <cell r="D59" t="str">
            <v>A</v>
          </cell>
          <cell r="G59">
            <v>10948000</v>
          </cell>
        </row>
        <row r="60">
          <cell r="C60" t="str">
            <v>2.1.2.02.02.008-102</v>
          </cell>
          <cell r="D60" t="str">
            <v>A</v>
          </cell>
          <cell r="G60">
            <v>21456456</v>
          </cell>
        </row>
        <row r="61">
          <cell r="C61" t="str">
            <v>2.1.2.02.02.008-102</v>
          </cell>
          <cell r="D61" t="str">
            <v>A</v>
          </cell>
          <cell r="G61">
            <v>27565176</v>
          </cell>
        </row>
        <row r="62">
          <cell r="C62" t="str">
            <v>2.1.2.02.02.008-102</v>
          </cell>
          <cell r="D62" t="str">
            <v>A</v>
          </cell>
          <cell r="G62">
            <v>15997360</v>
          </cell>
        </row>
        <row r="63">
          <cell r="C63" t="str">
            <v>2.1.2.02.02.008-102</v>
          </cell>
          <cell r="D63" t="str">
            <v>A</v>
          </cell>
          <cell r="G63">
            <v>36000000</v>
          </cell>
        </row>
        <row r="64">
          <cell r="C64" t="str">
            <v>2.1.2.02.02.009-104</v>
          </cell>
          <cell r="D64" t="str">
            <v>A</v>
          </cell>
          <cell r="G64">
            <v>3689000</v>
          </cell>
        </row>
        <row r="65">
          <cell r="C65" t="str">
            <v>2.1.2.02.02.009-104</v>
          </cell>
          <cell r="D65" t="str">
            <v>A</v>
          </cell>
          <cell r="G65">
            <v>7504496</v>
          </cell>
        </row>
        <row r="66">
          <cell r="C66" t="str">
            <v>2.1.2.02.02.006-103</v>
          </cell>
          <cell r="D66" t="str">
            <v>O</v>
          </cell>
          <cell r="G66">
            <v>19438664</v>
          </cell>
        </row>
        <row r="67">
          <cell r="C67" t="str">
            <v>2.1.2.02.02.009-104</v>
          </cell>
          <cell r="D67" t="str">
            <v>A</v>
          </cell>
          <cell r="G67">
            <v>2654544</v>
          </cell>
        </row>
        <row r="68">
          <cell r="C68" t="str">
            <v>2.1.2.02.02.007-103</v>
          </cell>
          <cell r="D68" t="str">
            <v>A</v>
          </cell>
          <cell r="G68">
            <v>26504872</v>
          </cell>
        </row>
        <row r="69">
          <cell r="C69" t="str">
            <v>2.1.2.02.02.007-103</v>
          </cell>
          <cell r="D69" t="str">
            <v>A</v>
          </cell>
          <cell r="G69">
            <v>11816224</v>
          </cell>
        </row>
        <row r="70">
          <cell r="C70" t="str">
            <v>2.1.2.02.02.007-103</v>
          </cell>
          <cell r="D70" t="str">
            <v>A</v>
          </cell>
          <cell r="G70">
            <v>18655000</v>
          </cell>
        </row>
        <row r="71">
          <cell r="C71" t="str">
            <v>2.1.2.02.02.008-107</v>
          </cell>
          <cell r="D71" t="str">
            <v>A</v>
          </cell>
          <cell r="G71">
            <v>74864160</v>
          </cell>
        </row>
        <row r="72">
          <cell r="C72" t="str">
            <v>2.1.2.02.02.008-107</v>
          </cell>
          <cell r="D72" t="str">
            <v>A</v>
          </cell>
          <cell r="G72">
            <v>47693436</v>
          </cell>
        </row>
        <row r="73">
          <cell r="C73" t="str">
            <v>2.1.2.02.02.008-107</v>
          </cell>
          <cell r="D73" t="str">
            <v>A</v>
          </cell>
          <cell r="G73">
            <v>13999992</v>
          </cell>
        </row>
        <row r="74">
          <cell r="C74" t="str">
            <v>2.1.2.02.02.007-103</v>
          </cell>
          <cell r="D74" t="str">
            <v>A</v>
          </cell>
          <cell r="G74">
            <v>40000000</v>
          </cell>
        </row>
        <row r="75">
          <cell r="C75" t="str">
            <v>2.1.2.02.02.007-103</v>
          </cell>
          <cell r="D75" t="str">
            <v>O</v>
          </cell>
          <cell r="G75">
            <v>8000000</v>
          </cell>
        </row>
        <row r="76">
          <cell r="C76" t="str">
            <v>2.1.2.02.02.009-105</v>
          </cell>
          <cell r="D76" t="str">
            <v>A</v>
          </cell>
          <cell r="G76">
            <v>180000000</v>
          </cell>
        </row>
        <row r="77">
          <cell r="C77" t="str">
            <v>2.1.2.02.02.009-105</v>
          </cell>
          <cell r="D77" t="str">
            <v>O</v>
          </cell>
          <cell r="G77">
            <v>720000000</v>
          </cell>
        </row>
        <row r="78">
          <cell r="C78" t="str">
            <v>2.1.2.02.02.009-107</v>
          </cell>
          <cell r="D78" t="str">
            <v>O</v>
          </cell>
          <cell r="G78">
            <v>5184748</v>
          </cell>
        </row>
        <row r="79">
          <cell r="C79" t="str">
            <v>2.1.2.02.02.008-109</v>
          </cell>
          <cell r="D79" t="str">
            <v>A</v>
          </cell>
          <cell r="G79">
            <v>11700000</v>
          </cell>
        </row>
        <row r="80">
          <cell r="G80">
            <v>2771274222</v>
          </cell>
        </row>
        <row r="81">
          <cell r="G81">
            <v>-33735276</v>
          </cell>
        </row>
        <row r="82">
          <cell r="C82" t="str">
            <v>2.1.8.01.52</v>
          </cell>
          <cell r="D82" t="str">
            <v>A</v>
          </cell>
          <cell r="G82">
            <v>1244892</v>
          </cell>
        </row>
        <row r="83">
          <cell r="C83" t="str">
            <v>2.1.8.04.01</v>
          </cell>
          <cell r="D83" t="str">
            <v>A</v>
          </cell>
          <cell r="G83">
            <v>10604054</v>
          </cell>
        </row>
        <row r="84">
          <cell r="C84" t="str">
            <v>2.1.8.03.01</v>
          </cell>
          <cell r="D84" t="str">
            <v>A</v>
          </cell>
          <cell r="G84">
            <v>1500000</v>
          </cell>
        </row>
        <row r="85">
          <cell r="C85" t="str">
            <v>2.1.3.04.05.001</v>
          </cell>
          <cell r="D85" t="str">
            <v>A</v>
          </cell>
          <cell r="G85">
            <v>142800</v>
          </cell>
        </row>
        <row r="86">
          <cell r="C86" t="str">
            <v>2.1.3.04.05.001</v>
          </cell>
          <cell r="D86" t="str">
            <v>A</v>
          </cell>
          <cell r="G86">
            <v>3160091</v>
          </cell>
        </row>
        <row r="88">
          <cell r="C88" t="str">
            <v>2.1.1.01.01.001.10</v>
          </cell>
          <cell r="D88" t="str">
            <v>A</v>
          </cell>
          <cell r="G88">
            <v>2000000</v>
          </cell>
        </row>
        <row r="89">
          <cell r="C89" t="str">
            <v>2.1.1.01.01.001.10</v>
          </cell>
          <cell r="D89" t="str">
            <v>O</v>
          </cell>
          <cell r="G89">
            <v>3500000</v>
          </cell>
        </row>
      </sheetData>
      <sheetData sheetId="13"/>
      <sheetData sheetId="14">
        <row r="20">
          <cell r="A20" t="str">
            <v>2.1.1.01.01.001.10</v>
          </cell>
        </row>
        <row r="76">
          <cell r="A76" t="str">
            <v>2.1.1.02.03.001.01</v>
          </cell>
        </row>
        <row r="77">
          <cell r="A77" t="str">
            <v>2.1.1.02.03.001.02</v>
          </cell>
        </row>
        <row r="78">
          <cell r="A78" t="str">
            <v>2.1.1.02.03.001.03</v>
          </cell>
        </row>
        <row r="86">
          <cell r="A86" t="str">
            <v>2.1.2.01.01.005.02.03.01.01</v>
          </cell>
        </row>
        <row r="89">
          <cell r="A89" t="str">
            <v>2.1.2.02.01.004</v>
          </cell>
        </row>
        <row r="92">
          <cell r="A92" t="str">
            <v>2.1.2.02.02.006-101</v>
          </cell>
        </row>
        <row r="93">
          <cell r="A93" t="str">
            <v>2.1.2.02.02.006-102</v>
          </cell>
        </row>
        <row r="94">
          <cell r="A94" t="str">
            <v>2.1.2.02.02.006-103</v>
          </cell>
        </row>
        <row r="95">
          <cell r="A95" t="str">
            <v>2.1.2.02.02.006-104</v>
          </cell>
        </row>
        <row r="96">
          <cell r="A96" t="str">
            <v>2.1.2.02.02.006-105</v>
          </cell>
        </row>
        <row r="97">
          <cell r="A97" t="str">
            <v>2.1.2.02.02.006-106</v>
          </cell>
        </row>
        <row r="98">
          <cell r="A98" t="str">
            <v>2.1.2.02.02.006-107</v>
          </cell>
        </row>
        <row r="99">
          <cell r="A99" t="str">
            <v>2.1.2.02.02.006-108</v>
          </cell>
        </row>
        <row r="100">
          <cell r="A100" t="str">
            <v>2.1.2.02.02.006-109</v>
          </cell>
        </row>
        <row r="102">
          <cell r="A102" t="str">
            <v>2.1.2.02.02.007-101</v>
          </cell>
        </row>
        <row r="103">
          <cell r="A103" t="str">
            <v>2.1.2.02.02.007-102</v>
          </cell>
        </row>
        <row r="104">
          <cell r="A104" t="str">
            <v>2.1.2.02.02.007-103</v>
          </cell>
        </row>
        <row r="106">
          <cell r="A106" t="str">
            <v>2.1.2.02.02.008-101</v>
          </cell>
        </row>
        <row r="107">
          <cell r="A107" t="str">
            <v>2.1.2.02.02.008-102</v>
          </cell>
        </row>
        <row r="108">
          <cell r="A108" t="str">
            <v>2.1.2.02.02.008-103</v>
          </cell>
        </row>
        <row r="109">
          <cell r="A109" t="str">
            <v>2.1.2.02.02.008-104</v>
          </cell>
        </row>
        <row r="110">
          <cell r="A110" t="str">
            <v>2.1.2.02.02.008-105</v>
          </cell>
        </row>
        <row r="111">
          <cell r="A111" t="str">
            <v>2.1.2.02.02.008-106</v>
          </cell>
        </row>
        <row r="112">
          <cell r="A112" t="str">
            <v>2.1.2.02.02.008-107</v>
          </cell>
        </row>
        <row r="113">
          <cell r="A113" t="str">
            <v>2.1.2.02.02.008-108</v>
          </cell>
        </row>
        <row r="114">
          <cell r="A114" t="str">
            <v>2.1.2.02.02.008-109</v>
          </cell>
        </row>
        <row r="116">
          <cell r="A116" t="str">
            <v>2.1.2.02.02.009-101</v>
          </cell>
        </row>
        <row r="117">
          <cell r="A117" t="str">
            <v>2.1.2.02.02.009-102</v>
          </cell>
        </row>
        <row r="118">
          <cell r="A118" t="str">
            <v>2.1.2.02.02.009-103</v>
          </cell>
        </row>
        <row r="119">
          <cell r="A119" t="str">
            <v>2.1.2.02.02.009-104</v>
          </cell>
        </row>
        <row r="120">
          <cell r="A120" t="str">
            <v>2.1.2.02.02.009-105</v>
          </cell>
        </row>
        <row r="122">
          <cell r="A122" t="str">
            <v>2.1.2.02.02.009-107</v>
          </cell>
        </row>
        <row r="123">
          <cell r="A123" t="str">
            <v>2.1.2.02.02.009-108</v>
          </cell>
        </row>
        <row r="124">
          <cell r="A124" t="str">
            <v>2.1.2.02.02.009-109</v>
          </cell>
        </row>
        <row r="128">
          <cell r="A128" t="str">
            <v>2.1.3.04.05.001</v>
          </cell>
        </row>
        <row r="129">
          <cell r="A129" t="str">
            <v>2.1.3.04.05.002</v>
          </cell>
        </row>
        <row r="133">
          <cell r="A133" t="str">
            <v>2.1.3.07.02.001.01</v>
          </cell>
        </row>
        <row r="134">
          <cell r="A134" t="str">
            <v>2.1.3.07.02.001.02</v>
          </cell>
        </row>
        <row r="136">
          <cell r="A136" t="str">
            <v>2.1.3.07.02.002.01</v>
          </cell>
        </row>
        <row r="137">
          <cell r="A137" t="str">
            <v>2.1.3.07.02.002.02</v>
          </cell>
        </row>
        <row r="138">
          <cell r="A138" t="str">
            <v>2.1.3.07.02.013</v>
          </cell>
        </row>
        <row r="139">
          <cell r="A139" t="str">
            <v>2.1.3.07.02.019</v>
          </cell>
        </row>
        <row r="140">
          <cell r="A140" t="str">
            <v>2.1.3.07.02.023</v>
          </cell>
        </row>
        <row r="141">
          <cell r="A141" t="str">
            <v>2.1.3.07.02.030</v>
          </cell>
        </row>
        <row r="142">
          <cell r="A142" t="str">
            <v>2.1.3.07.02.031</v>
          </cell>
        </row>
        <row r="145">
          <cell r="A145" t="str">
            <v>2.1.3.13.01.001</v>
          </cell>
        </row>
        <row r="146">
          <cell r="A146" t="str">
            <v>2.1.3.13.01.002</v>
          </cell>
        </row>
        <row r="147">
          <cell r="A147" t="str">
            <v>2.1.3.13.01.003</v>
          </cell>
        </row>
        <row r="150">
          <cell r="A150" t="str">
            <v>2.1.7.01.01</v>
          </cell>
        </row>
        <row r="151">
          <cell r="A151" t="str">
            <v>2.1.7.01.02</v>
          </cell>
        </row>
        <row r="152">
          <cell r="A152" t="str">
            <v>2.1.7.04</v>
          </cell>
        </row>
        <row r="154">
          <cell r="A154" t="str">
            <v>2.1.7.05.01</v>
          </cell>
        </row>
        <row r="155">
          <cell r="A155" t="str">
            <v>2.1.7.05.02</v>
          </cell>
        </row>
        <row r="156">
          <cell r="A156" t="str">
            <v>2.1.7.05.03</v>
          </cell>
        </row>
        <row r="157">
          <cell r="A157" t="str">
            <v>2.1.7.05.04</v>
          </cell>
        </row>
        <row r="158">
          <cell r="A158" t="str">
            <v>2.1.7.05.05</v>
          </cell>
        </row>
        <row r="161">
          <cell r="A161" t="str">
            <v>2.1.8.01.52</v>
          </cell>
        </row>
        <row r="162">
          <cell r="A162" t="str">
            <v>2.1.8.01.55</v>
          </cell>
        </row>
        <row r="164">
          <cell r="A164" t="str">
            <v>2.1.8.03.01</v>
          </cell>
        </row>
        <row r="165">
          <cell r="A165" t="str">
            <v>2.1.8.03.03</v>
          </cell>
        </row>
        <row r="167">
          <cell r="A167" t="str">
            <v>2.1.8.04.01</v>
          </cell>
        </row>
        <row r="170">
          <cell r="A170" t="str">
            <v>2.1.8.05.01.001</v>
          </cell>
        </row>
        <row r="171">
          <cell r="A171" t="str">
            <v>2.1.8.05.02</v>
          </cell>
        </row>
        <row r="176">
          <cell r="A176" t="str">
            <v>2.2.1.01.02.001</v>
          </cell>
        </row>
        <row r="177">
          <cell r="A177" t="str">
            <v>2.2.1.01.02.002</v>
          </cell>
        </row>
        <row r="178">
          <cell r="A178" t="str">
            <v>2.2.1.01.02.003</v>
          </cell>
        </row>
        <row r="179">
          <cell r="A179" t="str">
            <v>2.2.1.01.02.004</v>
          </cell>
        </row>
        <row r="182">
          <cell r="A182" t="str">
            <v>2.2.1.02.02.001</v>
          </cell>
        </row>
        <row r="183">
          <cell r="A183" t="str">
            <v>2.2.1.02.02.002</v>
          </cell>
        </row>
        <row r="184">
          <cell r="A184" t="str">
            <v>2.2.1.02.02.003</v>
          </cell>
        </row>
        <row r="185">
          <cell r="A185" t="str">
            <v>2.2.1.02.02.004</v>
          </cell>
        </row>
        <row r="188">
          <cell r="A188" t="str">
            <v>2.2.1.03.01.001</v>
          </cell>
        </row>
        <row r="190">
          <cell r="A190" t="str">
            <v>2.2.1.03.02.001</v>
          </cell>
        </row>
        <row r="191">
          <cell r="A191" t="str">
            <v>2.2.1.03.02.002</v>
          </cell>
        </row>
        <row r="192">
          <cell r="A192" t="str">
            <v>2.2.1.03.02.003</v>
          </cell>
        </row>
        <row r="193">
          <cell r="A193" t="str">
            <v>2.2.1.03.02.004</v>
          </cell>
        </row>
        <row r="198">
          <cell r="A198" t="str">
            <v>2.2.2.01.01.001.06</v>
          </cell>
        </row>
        <row r="202">
          <cell r="A202" t="str">
            <v>2.2.2.01.02.002.02.03</v>
          </cell>
        </row>
        <row r="203">
          <cell r="A203" t="str">
            <v>2.2.2.01.02.002.03</v>
          </cell>
        </row>
        <row r="204">
          <cell r="A204" t="str">
            <v>2.2.2.01.02.002.04</v>
          </cell>
        </row>
        <row r="208">
          <cell r="A208" t="str">
            <v>2.2.2.02.01.001.06</v>
          </cell>
        </row>
        <row r="210">
          <cell r="A210" t="str">
            <v>2.2.2.02.02.001</v>
          </cell>
        </row>
        <row r="213">
          <cell r="A213" t="str">
            <v>2.2.2.02.02.002.02.03</v>
          </cell>
        </row>
        <row r="214">
          <cell r="A214" t="str">
            <v>2.2.2.02.02.002.03</v>
          </cell>
        </row>
        <row r="215">
          <cell r="A215" t="str">
            <v>2.2.2.02.02.002.04</v>
          </cell>
        </row>
        <row r="219">
          <cell r="A219" t="str">
            <v>2.2.2.03.01.001.04</v>
          </cell>
        </row>
        <row r="221">
          <cell r="A221" t="str">
            <v>2.2.2.03.02.001</v>
          </cell>
        </row>
        <row r="223">
          <cell r="A223" t="str">
            <v>2.2.2.03.02.002.02</v>
          </cell>
        </row>
        <row r="224">
          <cell r="A224" t="str">
            <v>2.2.2.03.02.002.03</v>
          </cell>
        </row>
        <row r="225">
          <cell r="A225" t="str">
            <v>2.2.2.03.02.002.04</v>
          </cell>
        </row>
        <row r="226">
          <cell r="A226" t="str">
            <v>2.2.2.04</v>
          </cell>
        </row>
        <row r="228">
          <cell r="A228" t="str">
            <v>2.2.2.05.01</v>
          </cell>
        </row>
        <row r="229">
          <cell r="A229" t="str">
            <v>2.2.2.05.02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25" sqref="B25"/>
    </sheetView>
  </sheetViews>
  <sheetFormatPr baseColWidth="10" defaultRowHeight="15" x14ac:dyDescent="0.25"/>
  <cols>
    <col min="2" max="2" width="35.85546875" bestFit="1" customWidth="1"/>
    <col min="3" max="3" width="16" customWidth="1"/>
  </cols>
  <sheetData>
    <row r="1" spans="1:3" x14ac:dyDescent="0.25">
      <c r="A1" s="56" t="s">
        <v>1</v>
      </c>
      <c r="B1" s="58" t="s">
        <v>3</v>
      </c>
      <c r="C1" s="59" t="s">
        <v>8</v>
      </c>
    </row>
    <row r="2" spans="1:3" ht="20.25" x14ac:dyDescent="0.25">
      <c r="A2" s="57" t="s">
        <v>516</v>
      </c>
      <c r="B2" s="57" t="s">
        <v>517</v>
      </c>
      <c r="C2" s="60">
        <v>7044913925</v>
      </c>
    </row>
    <row r="3" spans="1:3" ht="18" x14ac:dyDescent="0.25">
      <c r="A3" s="61" t="s">
        <v>518</v>
      </c>
      <c r="B3" s="61" t="s">
        <v>522</v>
      </c>
      <c r="C3" s="64">
        <v>7044913925</v>
      </c>
    </row>
    <row r="4" spans="1:3" ht="16.5" x14ac:dyDescent="0.25">
      <c r="A4" s="62" t="s">
        <v>519</v>
      </c>
      <c r="B4" s="62" t="s">
        <v>523</v>
      </c>
      <c r="C4" s="65">
        <v>7044913925</v>
      </c>
    </row>
    <row r="5" spans="1:3" ht="16.5" x14ac:dyDescent="0.25">
      <c r="A5" s="63" t="s">
        <v>520</v>
      </c>
      <c r="B5" s="63" t="s">
        <v>524</v>
      </c>
      <c r="C5" s="66">
        <v>7044913925</v>
      </c>
    </row>
    <row r="6" spans="1:3" x14ac:dyDescent="0.25">
      <c r="A6" s="48" t="s">
        <v>521</v>
      </c>
      <c r="B6" s="48" t="s">
        <v>525</v>
      </c>
      <c r="C6" s="67">
        <v>7044913925</v>
      </c>
    </row>
    <row r="7" spans="1:3" x14ac:dyDescent="0.25">
      <c r="A7" s="68" t="s">
        <v>526</v>
      </c>
      <c r="B7" s="68" t="s">
        <v>210</v>
      </c>
      <c r="C7" s="71">
        <v>7044913925</v>
      </c>
    </row>
    <row r="8" spans="1:3" ht="33.75" x14ac:dyDescent="0.25">
      <c r="A8" s="69" t="s">
        <v>527</v>
      </c>
      <c r="B8" s="70" t="s">
        <v>529</v>
      </c>
      <c r="C8" s="72">
        <v>3295770925</v>
      </c>
    </row>
    <row r="9" spans="1:3" ht="22.5" x14ac:dyDescent="0.25">
      <c r="A9" s="69" t="s">
        <v>528</v>
      </c>
      <c r="B9" s="70" t="s">
        <v>530</v>
      </c>
      <c r="C9" s="73">
        <v>3749143000</v>
      </c>
    </row>
    <row r="10" spans="1:3" x14ac:dyDescent="0.25">
      <c r="C10" s="74"/>
    </row>
  </sheetData>
  <conditionalFormatting sqref="A4:B4 A2:B2">
    <cfRule type="expression" dxfId="71" priority="28">
      <formula>#REF!="A9"</formula>
    </cfRule>
    <cfRule type="expression" dxfId="70" priority="29">
      <formula>#REF!="A8"</formula>
    </cfRule>
    <cfRule type="expression" dxfId="69" priority="30">
      <formula>#REF!="A7"</formula>
    </cfRule>
    <cfRule type="expression" dxfId="68" priority="31">
      <formula>#REF!="A6"</formula>
    </cfRule>
    <cfRule type="expression" dxfId="67" priority="32">
      <formula>#REF!="A5"</formula>
    </cfRule>
    <cfRule type="expression" dxfId="66" priority="33">
      <formula>#REF!="A4"</formula>
    </cfRule>
    <cfRule type="expression" dxfId="65" priority="34">
      <formula>#REF!="A3"</formula>
    </cfRule>
    <cfRule type="expression" dxfId="64" priority="35">
      <formula>#REF!="A2"</formula>
    </cfRule>
    <cfRule type="expression" dxfId="63" priority="36">
      <formula>#REF!="A1"</formula>
    </cfRule>
  </conditionalFormatting>
  <conditionalFormatting sqref="A7:B7 A5:B6">
    <cfRule type="expression" dxfId="53" priority="19">
      <formula>#REF!="A9"</formula>
    </cfRule>
    <cfRule type="expression" dxfId="52" priority="20">
      <formula>#REF!="A8"</formula>
    </cfRule>
    <cfRule type="expression" dxfId="51" priority="21">
      <formula>#REF!="A7"</formula>
    </cfRule>
    <cfRule type="expression" dxfId="50" priority="22">
      <formula>#REF!="A6"</formula>
    </cfRule>
    <cfRule type="expression" dxfId="49" priority="23">
      <formula>#REF!="A5"</formula>
    </cfRule>
    <cfRule type="expression" dxfId="48" priority="24">
      <formula>#REF!="A4"</formula>
    </cfRule>
    <cfRule type="expression" dxfId="47" priority="25">
      <formula>#REF!="A3"</formula>
    </cfRule>
    <cfRule type="expression" dxfId="46" priority="26">
      <formula>#REF!="A2"</formula>
    </cfRule>
    <cfRule type="expression" dxfId="45" priority="27">
      <formula>#REF!="A1"</formula>
    </cfRule>
  </conditionalFormatting>
  <conditionalFormatting sqref="A3:B3">
    <cfRule type="expression" dxfId="35" priority="10">
      <formula>#REF!="A9"</formula>
    </cfRule>
    <cfRule type="expression" dxfId="34" priority="11">
      <formula>#REF!="A8"</formula>
    </cfRule>
    <cfRule type="expression" dxfId="33" priority="12">
      <formula>#REF!="A7"</formula>
    </cfRule>
    <cfRule type="expression" dxfId="32" priority="13">
      <formula>#REF!="A6"</formula>
    </cfRule>
    <cfRule type="expression" dxfId="31" priority="14">
      <formula>#REF!="A5"</formula>
    </cfRule>
    <cfRule type="expression" dxfId="30" priority="15">
      <formula>#REF!="A4"</formula>
    </cfRule>
    <cfRule type="expression" dxfId="29" priority="16">
      <formula>#REF!="A3"</formula>
    </cfRule>
    <cfRule type="expression" dxfId="28" priority="17">
      <formula>#REF!="A2"</formula>
    </cfRule>
    <cfRule type="expression" dxfId="27" priority="18">
      <formula>#REF!="A1"</formula>
    </cfRule>
  </conditionalFormatting>
  <conditionalFormatting sqref="A8:A9">
    <cfRule type="expression" dxfId="17" priority="1">
      <formula>#REF!="A9"</formula>
    </cfRule>
    <cfRule type="expression" dxfId="16" priority="2">
      <formula>#REF!="A8"</formula>
    </cfRule>
    <cfRule type="expression" dxfId="15" priority="3">
      <formula>#REF!="A7"</formula>
    </cfRule>
    <cfRule type="expression" dxfId="14" priority="4">
      <formula>#REF!="A6"</formula>
    </cfRule>
    <cfRule type="expression" dxfId="13" priority="5">
      <formula>#REF!="A5"</formula>
    </cfRule>
    <cfRule type="expression" dxfId="12" priority="6">
      <formula>#REF!="A4"</formula>
    </cfRule>
    <cfRule type="expression" dxfId="11" priority="7">
      <formula>#REF!="A3"</formula>
    </cfRule>
    <cfRule type="expression" dxfId="10" priority="8">
      <formula>#REF!="A2"</formula>
    </cfRule>
    <cfRule type="expression" dxfId="9" priority="9">
      <formula>#REF!="A1"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8"/>
  <sheetViews>
    <sheetView topLeftCell="A2" workbookViewId="0">
      <selection activeCell="L9" sqref="L9"/>
    </sheetView>
  </sheetViews>
  <sheetFormatPr baseColWidth="10" defaultRowHeight="15" x14ac:dyDescent="0.25"/>
  <cols>
    <col min="1" max="1" width="20.42578125" bestFit="1" customWidth="1"/>
    <col min="2" max="2" width="4.5703125" hidden="1" customWidth="1"/>
    <col min="3" max="3" width="8.42578125" hidden="1" customWidth="1"/>
    <col min="4" max="4" width="41.7109375" style="54" customWidth="1"/>
    <col min="5" max="5" width="16.140625" style="55" hidden="1" customWidth="1"/>
    <col min="6" max="6" width="14.42578125" style="55" hidden="1" customWidth="1"/>
    <col min="7" max="7" width="18.7109375" style="55" hidden="1" customWidth="1"/>
    <col min="8" max="8" width="14.42578125" style="55" hidden="1" customWidth="1"/>
    <col min="9" max="9" width="17.85546875" style="55" customWidth="1"/>
    <col min="10" max="10" width="27" hidden="1" customWidth="1"/>
    <col min="11" max="11" width="17.140625" customWidth="1"/>
    <col min="12" max="12" width="15.28515625" customWidth="1"/>
  </cols>
  <sheetData>
    <row r="1" spans="1:12" ht="15.75" hidden="1" thickBot="1" x14ac:dyDescent="0.3">
      <c r="A1" s="1"/>
      <c r="B1" s="1"/>
      <c r="C1" s="1"/>
      <c r="D1" s="2"/>
      <c r="E1" s="3" t="s">
        <v>0</v>
      </c>
      <c r="F1" s="3"/>
      <c r="G1" s="3"/>
      <c r="H1" s="3"/>
      <c r="I1" s="3"/>
    </row>
    <row r="2" spans="1:12" ht="15.75" thickTop="1" x14ac:dyDescent="0.25">
      <c r="A2" s="4" t="s">
        <v>1</v>
      </c>
      <c r="B2" s="5"/>
      <c r="C2" s="5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</row>
    <row r="3" spans="1:12" s="11" customFormat="1" ht="12.75" x14ac:dyDescent="0.2">
      <c r="A3" s="8" t="s">
        <v>10</v>
      </c>
      <c r="B3" s="8" t="str">
        <f>VLOOKUP(A3,'[1]GT CCPET'!A:E,5,0)</f>
        <v>A1</v>
      </c>
      <c r="C3" s="8"/>
      <c r="D3" s="9" t="s">
        <v>11</v>
      </c>
      <c r="E3" s="10">
        <f>E4+E172+E230</f>
        <v>2558955541.68296</v>
      </c>
      <c r="F3" s="10">
        <f>F4+F172+F230</f>
        <v>0</v>
      </c>
      <c r="G3" s="10">
        <f>G4+G172+G230</f>
        <v>4485958383.4333601</v>
      </c>
      <c r="H3" s="10">
        <f>H4+H172+H230</f>
        <v>0</v>
      </c>
      <c r="I3" s="10">
        <f>I4+I172+I230</f>
        <v>7044913925.1163197</v>
      </c>
      <c r="K3" s="10"/>
      <c r="L3" s="12"/>
    </row>
    <row r="4" spans="1:12" x14ac:dyDescent="0.25">
      <c r="A4" s="13" t="s">
        <v>12</v>
      </c>
      <c r="B4" s="13" t="str">
        <f>VLOOKUP(A4,'[1]GT CCPET'!A:E,5,0)</f>
        <v>A2</v>
      </c>
      <c r="C4" s="13"/>
      <c r="D4" s="14" t="s">
        <v>13</v>
      </c>
      <c r="E4" s="15">
        <f>E5+E79+E125+E148+E159</f>
        <v>2558955541.68296</v>
      </c>
      <c r="F4" s="15">
        <f>F5+F79+F125+F148+F159</f>
        <v>0</v>
      </c>
      <c r="G4" s="15">
        <f>G5+G79+G125+G148+G159</f>
        <v>4485958383.4333601</v>
      </c>
      <c r="H4" s="15">
        <f>H5+H79+H125+H148+H159</f>
        <v>0</v>
      </c>
      <c r="I4" s="15">
        <f>I5+I79+I125+I148+I159</f>
        <v>7044913925.1163197</v>
      </c>
    </row>
    <row r="5" spans="1:12" x14ac:dyDescent="0.25">
      <c r="A5" s="16" t="s">
        <v>14</v>
      </c>
      <c r="B5" s="16" t="str">
        <f>VLOOKUP(A5,'[1]GT CCPET'!A:E,5,0)</f>
        <v>A3</v>
      </c>
      <c r="C5" s="16"/>
      <c r="D5" s="17" t="s">
        <v>15</v>
      </c>
      <c r="E5" s="18">
        <f>E6+E45</f>
        <v>1304665029.68296</v>
      </c>
      <c r="F5" s="18">
        <f>F6+F45</f>
        <v>0</v>
      </c>
      <c r="G5" s="18">
        <f>G6+G45</f>
        <v>2918587560.4333601</v>
      </c>
      <c r="H5" s="18">
        <f>H6+H45</f>
        <v>0</v>
      </c>
      <c r="I5" s="18">
        <f>I6+I45</f>
        <v>4223252590.1163201</v>
      </c>
      <c r="K5" s="19"/>
    </row>
    <row r="6" spans="1:12" x14ac:dyDescent="0.25">
      <c r="A6" s="20" t="s">
        <v>16</v>
      </c>
      <c r="B6" s="20" t="str">
        <f>VLOOKUP(A6,'[1]GT CCPET'!A:E,5,0)</f>
        <v>A4</v>
      </c>
      <c r="C6" s="20"/>
      <c r="D6" s="21" t="s">
        <v>17</v>
      </c>
      <c r="E6" s="22">
        <f>E7+E25+E35</f>
        <v>1304665029.68296</v>
      </c>
      <c r="F6" s="22">
        <f>F7+F25+F35</f>
        <v>0</v>
      </c>
      <c r="G6" s="22">
        <f>G7+G25+G35</f>
        <v>2918587560.4333601</v>
      </c>
      <c r="H6" s="22">
        <f>H7+H25+H35</f>
        <v>0</v>
      </c>
      <c r="I6" s="22">
        <f>I7+I25+I35</f>
        <v>4223252590.1163201</v>
      </c>
    </row>
    <row r="7" spans="1:12" x14ac:dyDescent="0.25">
      <c r="A7" s="23" t="s">
        <v>18</v>
      </c>
      <c r="B7" s="23" t="str">
        <f>VLOOKUP(A7,'[1]GT CCPET'!A:E,5,0)</f>
        <v>A5</v>
      </c>
      <c r="C7" s="23"/>
      <c r="D7" s="24" t="s">
        <v>19</v>
      </c>
      <c r="E7" s="25">
        <f>E8+E21</f>
        <v>994378858.55999994</v>
      </c>
      <c r="F7" s="25">
        <f>F8+F21</f>
        <v>0</v>
      </c>
      <c r="G7" s="25">
        <f>G8+G21</f>
        <v>2172602289.0900002</v>
      </c>
      <c r="H7" s="25">
        <f>H8+H21</f>
        <v>0</v>
      </c>
      <c r="I7" s="25">
        <f>I8+I21</f>
        <v>3166981147.6500001</v>
      </c>
    </row>
    <row r="8" spans="1:12" x14ac:dyDescent="0.25">
      <c r="A8" s="26" t="s">
        <v>20</v>
      </c>
      <c r="B8" s="26" t="str">
        <f>VLOOKUP(A8,'[1]GT CCPET'!A:E,5,0)</f>
        <v>A6</v>
      </c>
      <c r="C8" s="26"/>
      <c r="D8" s="27" t="s">
        <v>21</v>
      </c>
      <c r="E8" s="28">
        <f>SUM(E9:E16)+SUM(E19:E20)</f>
        <v>980863027</v>
      </c>
      <c r="F8" s="28">
        <f>SUM(F9:F16)+SUM(F19:F20)</f>
        <v>0</v>
      </c>
      <c r="G8" s="28">
        <f>SUM(G9:G16)+SUM(G19:G20)</f>
        <v>2141541895.6500001</v>
      </c>
      <c r="H8" s="28">
        <f>SUM(H9:H16)+SUM(H19:H20)</f>
        <v>0</v>
      </c>
      <c r="I8" s="28">
        <f t="shared" ref="I8:I72" si="0">SUM(E8:H8)</f>
        <v>3122404922.6500001</v>
      </c>
    </row>
    <row r="9" spans="1:12" x14ac:dyDescent="0.25">
      <c r="A9" s="29" t="s">
        <v>22</v>
      </c>
      <c r="B9" s="29" t="str">
        <f>VLOOKUP(A9,'[1]GT CCPET'!A:E,5,0)</f>
        <v>C7</v>
      </c>
      <c r="C9" s="29"/>
      <c r="D9" s="30" t="s">
        <v>23</v>
      </c>
      <c r="E9" s="31">
        <f>SUMIF('[1]Relacion Personal'!C:C,"1",'[1]Relacion Personal'!$J:$J)*12</f>
        <v>711770676</v>
      </c>
      <c r="F9" s="31"/>
      <c r="G9" s="31">
        <f>SUMIF('[1]Relacion Personal'!D:D,"1",'[1]Relacion Personal'!$J:$J)*12-33735276</f>
        <v>1638173688</v>
      </c>
      <c r="H9" s="31"/>
      <c r="I9" s="31">
        <f t="shared" si="0"/>
        <v>2349944364</v>
      </c>
    </row>
    <row r="10" spans="1:12" x14ac:dyDescent="0.25">
      <c r="A10" s="29" t="s">
        <v>24</v>
      </c>
      <c r="B10" s="29" t="str">
        <f>VLOOKUP(A10,'[1]GT CCPET'!A:E,5,0)</f>
        <v>C7</v>
      </c>
      <c r="C10" s="29"/>
      <c r="D10" s="30" t="s">
        <v>25</v>
      </c>
      <c r="E10" s="31">
        <f>SUMIF('[1]Relacion Personal'!C:C,"1",'[1]Relacion Personal'!$I:$I)*12</f>
        <v>11288976</v>
      </c>
      <c r="F10" s="31"/>
      <c r="G10" s="31">
        <f>SUMIF('[1]Relacion Personal'!D:D,"1",'[1]Relacion Personal'!$I:$I)*12</f>
        <v>118059660</v>
      </c>
      <c r="H10" s="31"/>
      <c r="I10" s="31">
        <f t="shared" si="0"/>
        <v>129348636</v>
      </c>
    </row>
    <row r="11" spans="1:12" x14ac:dyDescent="0.25">
      <c r="A11" s="29" t="s">
        <v>26</v>
      </c>
      <c r="B11" s="29" t="str">
        <f>VLOOKUP(A11,'[1]GT CCPET'!A:E,5,0)</f>
        <v>C7</v>
      </c>
      <c r="C11" s="29"/>
      <c r="D11" s="30" t="s">
        <v>27</v>
      </c>
      <c r="E11" s="31">
        <f>'[1]Proy Planta de cargos'!J12*30%*12</f>
        <v>27338979.599999998</v>
      </c>
      <c r="F11" s="31"/>
      <c r="G11" s="31"/>
      <c r="H11" s="31"/>
      <c r="I11" s="31">
        <f t="shared" si="0"/>
        <v>27338979.599999998</v>
      </c>
    </row>
    <row r="12" spans="1:12" x14ac:dyDescent="0.25">
      <c r="A12" s="29" t="s">
        <v>28</v>
      </c>
      <c r="B12" s="29" t="str">
        <f>VLOOKUP(A12,'[1]GT CCPET'!A:E,5,0)</f>
        <v>C7</v>
      </c>
      <c r="C12" s="29"/>
      <c r="D12" s="30" t="s">
        <v>29</v>
      </c>
      <c r="E12" s="31">
        <f>SUMIF('[1]Relacion Personal'!C:C,"1",'[1]Relacion Personal'!$M:$M)*12</f>
        <v>20622576</v>
      </c>
      <c r="F12" s="31"/>
      <c r="G12" s="31">
        <f>SUMIF('[1]Relacion Personal'!D:D,"1",'[1]Relacion Personal'!$M:$M)*12</f>
        <v>6345408</v>
      </c>
      <c r="H12" s="31"/>
      <c r="I12" s="31">
        <f t="shared" si="0"/>
        <v>26967984</v>
      </c>
    </row>
    <row r="13" spans="1:12" x14ac:dyDescent="0.25">
      <c r="A13" s="29" t="s">
        <v>30</v>
      </c>
      <c r="B13" s="29" t="str">
        <f>VLOOKUP(A13,'[1]GT CCPET'!A:E,5,0)</f>
        <v>C7</v>
      </c>
      <c r="C13" s="29"/>
      <c r="D13" s="30" t="s">
        <v>31</v>
      </c>
      <c r="E13" s="31">
        <f>SUMIF('[1]Relacion Personal'!C:C,"1",'[1]Relacion Personal'!$L:$L)*12</f>
        <v>33696000</v>
      </c>
      <c r="F13" s="31"/>
      <c r="G13" s="31">
        <f>SUMIF('[1]Relacion Personal'!D:D,"1",'[1]Relacion Personal'!$L:$L)*12</f>
        <v>10368000</v>
      </c>
      <c r="H13" s="31"/>
      <c r="I13" s="31">
        <f t="shared" si="0"/>
        <v>44064000</v>
      </c>
    </row>
    <row r="14" spans="1:12" x14ac:dyDescent="0.25">
      <c r="A14" s="29" t="s">
        <v>32</v>
      </c>
      <c r="B14" s="29" t="str">
        <f>VLOOKUP(A14,'[1]GT CCPET'!A:E,5,0)</f>
        <v>C7</v>
      </c>
      <c r="C14" s="29"/>
      <c r="D14" s="30" t="s">
        <v>33</v>
      </c>
      <c r="E14" s="31">
        <f>SUMIF('[1]Relacion Personal'!C:C,"1",'[1]Relacion Personal'!$N:$N)</f>
        <v>36356741</v>
      </c>
      <c r="F14" s="31"/>
      <c r="G14" s="31">
        <f>SUMIF('[1]Relacion Personal'!D:D,"1",'[1]Relacion Personal'!$N:$N)</f>
        <v>75250983</v>
      </c>
      <c r="H14" s="31"/>
      <c r="I14" s="31">
        <f t="shared" si="0"/>
        <v>111607724</v>
      </c>
    </row>
    <row r="15" spans="1:12" x14ac:dyDescent="0.25">
      <c r="A15" s="29" t="s">
        <v>34</v>
      </c>
      <c r="B15" s="29" t="str">
        <f>VLOOKUP(A15,'[1]GT CCPET'!A:E,5,0)</f>
        <v>C7</v>
      </c>
      <c r="C15" s="29"/>
      <c r="D15" s="30" t="s">
        <v>35</v>
      </c>
      <c r="E15" s="31">
        <f>SUMIF('[1]Relacion Personal'!C:C,"1",'[1]Relacion Personal'!$R:$R)</f>
        <v>26076852.399999999</v>
      </c>
      <c r="F15" s="31"/>
      <c r="G15" s="31">
        <f>SUMIF('[1]Relacion Personal'!D:D,"1",'[1]Relacion Personal'!$R:$R)</f>
        <v>50343983.649999976</v>
      </c>
      <c r="H15" s="31"/>
      <c r="I15" s="31">
        <f t="shared" si="0"/>
        <v>76420836.049999982</v>
      </c>
    </row>
    <row r="16" spans="1:12" x14ac:dyDescent="0.25">
      <c r="A16" s="32" t="s">
        <v>36</v>
      </c>
      <c r="B16" s="32" t="str">
        <f>VLOOKUP(A16,'[1]GT CCPET'!A:E,5,0)</f>
        <v>A7</v>
      </c>
      <c r="C16" s="32"/>
      <c r="D16" s="33" t="s">
        <v>37</v>
      </c>
      <c r="E16" s="34">
        <f>SUM(E17:E18)</f>
        <v>111712226</v>
      </c>
      <c r="F16" s="34">
        <f>SUM(F17:F18)</f>
        <v>0</v>
      </c>
      <c r="G16" s="34">
        <f>SUM(G17:G18)</f>
        <v>239500173</v>
      </c>
      <c r="H16" s="34">
        <f>SUM(H17:H18)</f>
        <v>0</v>
      </c>
      <c r="I16" s="34">
        <f t="shared" si="0"/>
        <v>351212399</v>
      </c>
    </row>
    <row r="17" spans="1:9" x14ac:dyDescent="0.25">
      <c r="A17" s="29" t="s">
        <v>38</v>
      </c>
      <c r="B17" s="29" t="str">
        <f>VLOOKUP(A17,'[1]GT CCPET'!A:E,5,0)</f>
        <v>C8</v>
      </c>
      <c r="C17" s="29"/>
      <c r="D17" s="30" t="s">
        <v>39</v>
      </c>
      <c r="E17" s="31">
        <f>SUMIF('[1]Relacion Personal'!C:C,"1",'[1]Relacion Personal'!$P:$P)</f>
        <v>72325771</v>
      </c>
      <c r="F17" s="31"/>
      <c r="G17" s="31">
        <f>SUMIF('[1]Relacion Personal'!D:D,"1",'[1]Relacion Personal'!$P:$P)</f>
        <v>157978263</v>
      </c>
      <c r="H17" s="31"/>
      <c r="I17" s="31">
        <f t="shared" si="0"/>
        <v>230304034</v>
      </c>
    </row>
    <row r="18" spans="1:9" x14ac:dyDescent="0.25">
      <c r="A18" s="29" t="s">
        <v>40</v>
      </c>
      <c r="B18" s="29" t="str">
        <f>VLOOKUP(A18,'[1]GT CCPET'!A:E,5,0)</f>
        <v>C8</v>
      </c>
      <c r="C18" s="29"/>
      <c r="D18" s="30" t="s">
        <v>41</v>
      </c>
      <c r="E18" s="31">
        <f>SUMIF('[1]Relacion Personal'!C:C,"1",'[1]Relacion Personal'!$O:$O)</f>
        <v>39386455</v>
      </c>
      <c r="F18" s="31"/>
      <c r="G18" s="31">
        <f>SUMIF('[1]Relacion Personal'!D:D,"1",'[1]Relacion Personal'!$O:$O)</f>
        <v>81521910</v>
      </c>
      <c r="H18" s="31"/>
      <c r="I18" s="31">
        <f t="shared" si="0"/>
        <v>120908365</v>
      </c>
    </row>
    <row r="19" spans="1:9" x14ac:dyDescent="0.25">
      <c r="A19" s="29" t="s">
        <v>42</v>
      </c>
      <c r="B19" s="29" t="str">
        <f>VLOOKUP(A19,'[1]GT CCPET'!A:E,5,0)</f>
        <v>C7</v>
      </c>
      <c r="C19" s="29"/>
      <c r="D19" s="30" t="s">
        <v>43</v>
      </c>
      <c r="E19" s="31"/>
      <c r="F19" s="31"/>
      <c r="G19" s="31"/>
      <c r="H19" s="31"/>
      <c r="I19" s="31">
        <f t="shared" si="0"/>
        <v>0</v>
      </c>
    </row>
    <row r="20" spans="1:9" x14ac:dyDescent="0.25">
      <c r="A20" s="29" t="s">
        <v>44</v>
      </c>
      <c r="B20" s="29" t="str">
        <f>VLOOKUP(A20,'[1]GT CCPET'!A:E,5,0)</f>
        <v>C7</v>
      </c>
      <c r="C20" s="29"/>
      <c r="D20" s="30" t="s">
        <v>45</v>
      </c>
      <c r="E20" s="31">
        <f>SUMIFS('[1]Anexo GASTOS'!$G:$G,'[1]Anexo GASTOS'!$C:$C,'[1]GASTOS PROPUESTA'!$A20,'[1]Anexo GASTOS'!$D:$D,"A")</f>
        <v>2000000</v>
      </c>
      <c r="F20" s="31"/>
      <c r="G20" s="31">
        <f>SUMIFS('[1]Anexo GASTOS'!$G:$G,'[1]Anexo GASTOS'!$C:$C,'[1]GASTOS PROPUESTA'!$A20,'[1]Anexo GASTOS'!$D:$D,"O")</f>
        <v>3500000</v>
      </c>
      <c r="H20" s="31"/>
      <c r="I20" s="31">
        <f t="shared" si="0"/>
        <v>5500000</v>
      </c>
    </row>
    <row r="21" spans="1:9" x14ac:dyDescent="0.25">
      <c r="A21" s="26" t="s">
        <v>46</v>
      </c>
      <c r="B21" s="26" t="str">
        <f>VLOOKUP(A21,'[1]GT CCPET'!A:E,5,0)</f>
        <v>A6</v>
      </c>
      <c r="C21" s="26"/>
      <c r="D21" s="27" t="s">
        <v>47</v>
      </c>
      <c r="E21" s="28">
        <f>SUM(E22:E24)</f>
        <v>13515831.560000001</v>
      </c>
      <c r="F21" s="28">
        <f>SUM(F22:F24)</f>
        <v>0</v>
      </c>
      <c r="G21" s="28">
        <f>SUM(G22:G24)</f>
        <v>31060393.439999998</v>
      </c>
      <c r="H21" s="28">
        <f>SUM(H22:H24)</f>
        <v>0</v>
      </c>
      <c r="I21" s="28">
        <f>SUM(I22:I24)</f>
        <v>44576225</v>
      </c>
    </row>
    <row r="22" spans="1:9" x14ac:dyDescent="0.25">
      <c r="A22" s="29" t="s">
        <v>48</v>
      </c>
      <c r="B22" s="29" t="e">
        <f>VLOOKUP(A22,'[1]GT CCPET'!A:E,5,0)</f>
        <v>#N/A</v>
      </c>
      <c r="C22" s="29"/>
      <c r="D22" s="30" t="s">
        <v>49</v>
      </c>
      <c r="E22" s="31">
        <f>+E28*12%</f>
        <v>9561556.5600000005</v>
      </c>
      <c r="F22" s="31"/>
      <c r="G22" s="31">
        <f>+G28*12%</f>
        <v>21772012.439999998</v>
      </c>
      <c r="H22" s="31"/>
      <c r="I22" s="31">
        <f t="shared" si="0"/>
        <v>31333569</v>
      </c>
    </row>
    <row r="23" spans="1:9" x14ac:dyDescent="0.25">
      <c r="A23" s="29" t="s">
        <v>50</v>
      </c>
      <c r="B23" s="29" t="e">
        <f>VLOOKUP(A23,'[1]GT CCPET'!A:E,5,0)</f>
        <v>#N/A</v>
      </c>
      <c r="C23" s="29"/>
      <c r="D23" s="30" t="s">
        <v>51</v>
      </c>
      <c r="E23" s="31"/>
      <c r="F23" s="31"/>
      <c r="G23" s="31"/>
      <c r="H23" s="31"/>
      <c r="I23" s="31">
        <f>SUM(E23:H23)</f>
        <v>0</v>
      </c>
    </row>
    <row r="24" spans="1:9" x14ac:dyDescent="0.25">
      <c r="A24" s="29" t="s">
        <v>52</v>
      </c>
      <c r="B24" s="29" t="e">
        <f>VLOOKUP(A24,'[1]GT CCPET'!A:E,5,0)</f>
        <v>#N/A</v>
      </c>
      <c r="C24" s="29"/>
      <c r="D24" s="30" t="s">
        <v>53</v>
      </c>
      <c r="E24" s="31">
        <f>SUMIF('[1]Relacion Personal'!C:C,"1",'[1]Relacion Personal'!$Q:$Q)</f>
        <v>3954275</v>
      </c>
      <c r="F24" s="31"/>
      <c r="G24" s="31">
        <f>SUMIF('[1]Relacion Personal'!D:D,"1",'[1]Relacion Personal'!$Q:$Q)</f>
        <v>9288381</v>
      </c>
      <c r="H24" s="31"/>
      <c r="I24" s="31">
        <f t="shared" si="0"/>
        <v>13242656</v>
      </c>
    </row>
    <row r="25" spans="1:9" x14ac:dyDescent="0.25">
      <c r="A25" s="23" t="s">
        <v>54</v>
      </c>
      <c r="B25" s="23" t="str">
        <f>VLOOKUP(A25,'[1]GT CCPET'!A:E,5,0)</f>
        <v>A5</v>
      </c>
      <c r="C25" s="23"/>
      <c r="D25" s="24" t="s">
        <v>55</v>
      </c>
      <c r="E25" s="25">
        <f>SUM(E26:E34)</f>
        <v>310286171.12295997</v>
      </c>
      <c r="F25" s="25">
        <f>SUM(F26:F34)</f>
        <v>0</v>
      </c>
      <c r="G25" s="25">
        <f>SUM(G26:G34)</f>
        <v>745985271.34335995</v>
      </c>
      <c r="H25" s="25">
        <f>SUM(H26:H34)</f>
        <v>0</v>
      </c>
      <c r="I25" s="25">
        <f>SUM(I26:I34)</f>
        <v>1056271442.4663202</v>
      </c>
    </row>
    <row r="26" spans="1:9" x14ac:dyDescent="0.25">
      <c r="A26" s="29" t="s">
        <v>56</v>
      </c>
      <c r="B26" s="29" t="str">
        <f>VLOOKUP(A26,'[1]GT CCPET'!A:E,5,0)</f>
        <v>C6</v>
      </c>
      <c r="C26" s="29"/>
      <c r="D26" s="30" t="s">
        <v>57</v>
      </c>
      <c r="E26" s="31">
        <f>SUMIF('[1]Relacion Personal'!C:C,"1",'[1]Relacion Personal'!$U:$U)*12</f>
        <v>86848500</v>
      </c>
      <c r="F26" s="31"/>
      <c r="G26" s="31">
        <f>SUMIF('[1]Relacion Personal'!D:D,"1",'[1]Relacion Personal'!$U:$U)*12</f>
        <v>214332576</v>
      </c>
      <c r="H26" s="31"/>
      <c r="I26" s="31">
        <f t="shared" si="0"/>
        <v>301181076</v>
      </c>
    </row>
    <row r="27" spans="1:9" x14ac:dyDescent="0.25">
      <c r="A27" s="29" t="s">
        <v>58</v>
      </c>
      <c r="B27" s="29" t="str">
        <f>VLOOKUP(A27,'[1]GT CCPET'!A:E,5,0)</f>
        <v>C6</v>
      </c>
      <c r="C27" s="29"/>
      <c r="D27" s="30" t="s">
        <v>59</v>
      </c>
      <c r="E27" s="31">
        <f>SUMIF('[1]Relacion Personal'!C:C,"1",'[1]Relacion Personal'!$T:$T)*12</f>
        <v>61517592</v>
      </c>
      <c r="F27" s="31"/>
      <c r="G27" s="31">
        <f>SUMIF('[1]Relacion Personal'!D:D,"1",'[1]Relacion Personal'!$T:$T)*12</f>
        <v>151818804</v>
      </c>
      <c r="H27" s="31"/>
      <c r="I27" s="31">
        <f t="shared" si="0"/>
        <v>213336396</v>
      </c>
    </row>
    <row r="28" spans="1:9" x14ac:dyDescent="0.25">
      <c r="A28" s="29" t="s">
        <v>60</v>
      </c>
      <c r="B28" s="29" t="str">
        <f>VLOOKUP(A28,'[1]GT CCPET'!A:E,5,0)</f>
        <v>C6</v>
      </c>
      <c r="C28" s="29"/>
      <c r="D28" s="30" t="s">
        <v>61</v>
      </c>
      <c r="E28" s="31">
        <f>SUMIF('[1]Relacion Personal'!C:C,"1",'[1]Relacion Personal'!$S:$S)</f>
        <v>79679638</v>
      </c>
      <c r="F28" s="31"/>
      <c r="G28" s="31">
        <f>SUMIF('[1]Relacion Personal'!D:D,"1",'[1]Relacion Personal'!$S:$S)</f>
        <v>181433437</v>
      </c>
      <c r="H28" s="31"/>
      <c r="I28" s="31">
        <f t="shared" si="0"/>
        <v>261113075</v>
      </c>
    </row>
    <row r="29" spans="1:9" x14ac:dyDescent="0.25">
      <c r="A29" s="29" t="s">
        <v>62</v>
      </c>
      <c r="B29" s="29" t="str">
        <f>VLOOKUP(A29,'[1]GT CCPET'!A:E,5,0)</f>
        <v>C6</v>
      </c>
      <c r="C29" s="29"/>
      <c r="D29" s="30" t="s">
        <v>63</v>
      </c>
      <c r="E29" s="31">
        <f>SUMIF('[1]Relacion Personal'!C:C,"1",'[1]Relacion Personal'!$W:$W)*12</f>
        <v>34872237.399999991</v>
      </c>
      <c r="F29" s="31"/>
      <c r="G29" s="31">
        <f>SUMIF('[1]Relacion Personal'!D:D,"1",'[1]Relacion Personal'!$W:$W)*12</f>
        <v>84034217.76000005</v>
      </c>
      <c r="H29" s="31"/>
      <c r="I29" s="31">
        <f t="shared" si="0"/>
        <v>118906455.16000004</v>
      </c>
    </row>
    <row r="30" spans="1:9" x14ac:dyDescent="0.25">
      <c r="A30" s="29" t="s">
        <v>64</v>
      </c>
      <c r="B30" s="29" t="str">
        <f>VLOOKUP(A30,'[1]GT CCPET'!A:E,5,0)</f>
        <v>C6</v>
      </c>
      <c r="C30" s="29"/>
      <c r="D30" s="30" t="s">
        <v>65</v>
      </c>
      <c r="E30" s="31">
        <f>SUMIF('[1]Relacion Personal'!C:C,"1",'[1]Relacion Personal'!$V:$V)*12</f>
        <v>3777906.9729599981</v>
      </c>
      <c r="F30" s="31"/>
      <c r="G30" s="31">
        <f>SUMIF('[1]Relacion Personal'!D:D,"1",'[1]Relacion Personal'!$V:$V)*12</f>
        <v>9323464.3833599966</v>
      </c>
      <c r="H30" s="31"/>
      <c r="I30" s="31">
        <f t="shared" si="0"/>
        <v>13101371.356319994</v>
      </c>
    </row>
    <row r="31" spans="1:9" x14ac:dyDescent="0.25">
      <c r="A31" s="29" t="s">
        <v>66</v>
      </c>
      <c r="B31" s="29" t="str">
        <f>VLOOKUP(A31,'[1]GT CCPET'!A:E,5,0)</f>
        <v>C6</v>
      </c>
      <c r="C31" s="29"/>
      <c r="D31" s="30" t="s">
        <v>67</v>
      </c>
      <c r="E31" s="31">
        <f>SUMIF('[1]Relacion Personal'!C:C,"1",'[1]Relacion Personal'!$X:$X)*12</f>
        <v>26154178.050000004</v>
      </c>
      <c r="F31" s="31"/>
      <c r="G31" s="31">
        <f>SUMIF('[1]Relacion Personal'!D:D,"1",'[1]Relacion Personal'!$X:$X)*12</f>
        <v>63025663.319999948</v>
      </c>
      <c r="H31" s="31"/>
      <c r="I31" s="31">
        <f t="shared" si="0"/>
        <v>89179841.369999945</v>
      </c>
    </row>
    <row r="32" spans="1:9" x14ac:dyDescent="0.25">
      <c r="A32" s="29" t="s">
        <v>68</v>
      </c>
      <c r="B32" s="29" t="str">
        <f>VLOOKUP(A32,'[1]GT CCPET'!A:E,5,0)</f>
        <v>C6</v>
      </c>
      <c r="C32" s="29"/>
      <c r="D32" s="30" t="s">
        <v>69</v>
      </c>
      <c r="E32" s="31">
        <f>SUMIF('[1]Relacion Personal'!C:C,"1",'[1]Relacion Personal'!$Y:$Y)*12</f>
        <v>17436118.699999996</v>
      </c>
      <c r="F32" s="31"/>
      <c r="G32" s="31">
        <f>SUMIF('[1]Relacion Personal'!D:D,"1",'[1]Relacion Personal'!$Y:$Y)*12</f>
        <v>42017108.880000025</v>
      </c>
      <c r="H32" s="31"/>
      <c r="I32" s="31">
        <f t="shared" si="0"/>
        <v>59453227.580000021</v>
      </c>
    </row>
    <row r="33" spans="1:9" x14ac:dyDescent="0.25">
      <c r="A33" s="29" t="s">
        <v>70</v>
      </c>
      <c r="B33" s="29" t="str">
        <f>VLOOKUP(A33,'[1]GT CCPET'!A:E,5,0)</f>
        <v>C6</v>
      </c>
      <c r="C33" s="29"/>
      <c r="D33" s="30" t="s">
        <v>71</v>
      </c>
      <c r="E33" s="31"/>
      <c r="F33" s="31"/>
      <c r="G33" s="31"/>
      <c r="H33" s="31"/>
      <c r="I33" s="31">
        <f t="shared" si="0"/>
        <v>0</v>
      </c>
    </row>
    <row r="34" spans="1:9" x14ac:dyDescent="0.25">
      <c r="A34" s="29" t="s">
        <v>72</v>
      </c>
      <c r="B34" s="29" t="str">
        <f>VLOOKUP(A34,'[1]GT CCPET'!A:E,5,0)</f>
        <v>C6</v>
      </c>
      <c r="C34" s="29"/>
      <c r="D34" s="30" t="s">
        <v>73</v>
      </c>
      <c r="E34" s="31"/>
      <c r="F34" s="31"/>
      <c r="G34" s="31"/>
      <c r="H34" s="31"/>
      <c r="I34" s="31">
        <f t="shared" si="0"/>
        <v>0</v>
      </c>
    </row>
    <row r="35" spans="1:9" x14ac:dyDescent="0.25">
      <c r="A35" s="23" t="s">
        <v>74</v>
      </c>
      <c r="B35" s="23" t="str">
        <f>VLOOKUP(A35,'[1]GT CCPET'!A:E,5,0)</f>
        <v>A5</v>
      </c>
      <c r="C35" s="23"/>
      <c r="D35" s="24" t="s">
        <v>75</v>
      </c>
      <c r="E35" s="25">
        <f>E36</f>
        <v>0</v>
      </c>
      <c r="F35" s="25">
        <f>F36</f>
        <v>0</v>
      </c>
      <c r="G35" s="25">
        <f>G36</f>
        <v>0</v>
      </c>
      <c r="H35" s="25">
        <f>H36</f>
        <v>0</v>
      </c>
      <c r="I35" s="25">
        <f>I36</f>
        <v>0</v>
      </c>
    </row>
    <row r="36" spans="1:9" x14ac:dyDescent="0.25">
      <c r="A36" s="26" t="s">
        <v>76</v>
      </c>
      <c r="B36" s="26" t="str">
        <f>VLOOKUP(A36,'[1]GT CCPET'!A:E,5,0)</f>
        <v>A6</v>
      </c>
      <c r="C36" s="26"/>
      <c r="D36" s="27" t="s">
        <v>37</v>
      </c>
      <c r="E36" s="28">
        <f>SUM(E37:E44)</f>
        <v>0</v>
      </c>
      <c r="F36" s="28">
        <f>SUM(F37:F44)</f>
        <v>0</v>
      </c>
      <c r="G36" s="28">
        <f>SUM(G37:G44)</f>
        <v>0</v>
      </c>
      <c r="H36" s="28">
        <f>SUM(H37:H44)</f>
        <v>0</v>
      </c>
      <c r="I36" s="28">
        <f>SUM(I37:I44)</f>
        <v>0</v>
      </c>
    </row>
    <row r="37" spans="1:9" x14ac:dyDescent="0.25">
      <c r="A37" s="29" t="s">
        <v>77</v>
      </c>
      <c r="B37" s="29" t="str">
        <f>VLOOKUP(A37,'[1]GT CCPET'!A:E,5,0)</f>
        <v>C7</v>
      </c>
      <c r="C37" s="29"/>
      <c r="D37" s="30" t="s">
        <v>78</v>
      </c>
      <c r="E37" s="31"/>
      <c r="F37" s="31"/>
      <c r="G37" s="31"/>
      <c r="H37" s="31"/>
      <c r="I37" s="31">
        <f t="shared" si="0"/>
        <v>0</v>
      </c>
    </row>
    <row r="38" spans="1:9" x14ac:dyDescent="0.25">
      <c r="A38" s="29" t="s">
        <v>79</v>
      </c>
      <c r="B38" s="29" t="str">
        <f>VLOOKUP(A38,'[1]GT CCPET'!A:E,5,0)</f>
        <v>C7</v>
      </c>
      <c r="C38" s="29"/>
      <c r="D38" s="30" t="s">
        <v>80</v>
      </c>
      <c r="E38" s="31"/>
      <c r="F38" s="31"/>
      <c r="G38" s="31"/>
      <c r="H38" s="31"/>
      <c r="I38" s="31">
        <f t="shared" si="0"/>
        <v>0</v>
      </c>
    </row>
    <row r="39" spans="1:9" x14ac:dyDescent="0.25">
      <c r="A39" s="29" t="s">
        <v>81</v>
      </c>
      <c r="B39" s="29" t="str">
        <f>VLOOKUP(A39,'[1]GT CCPET'!A:E,5,0)</f>
        <v>C7</v>
      </c>
      <c r="C39" s="29"/>
      <c r="D39" s="30" t="s">
        <v>82</v>
      </c>
      <c r="E39" s="31"/>
      <c r="F39" s="31"/>
      <c r="G39" s="31"/>
      <c r="H39" s="31"/>
      <c r="I39" s="31">
        <f t="shared" si="0"/>
        <v>0</v>
      </c>
    </row>
    <row r="40" spans="1:9" x14ac:dyDescent="0.25">
      <c r="A40" s="29" t="s">
        <v>83</v>
      </c>
      <c r="B40" s="29" t="str">
        <f>VLOOKUP(A40,'[1]GT CCPET'!A:E,5,0)</f>
        <v>C6</v>
      </c>
      <c r="C40" s="29"/>
      <c r="D40" s="30" t="s">
        <v>84</v>
      </c>
      <c r="E40" s="31"/>
      <c r="F40" s="31"/>
      <c r="G40" s="31"/>
      <c r="H40" s="31"/>
      <c r="I40" s="31">
        <f t="shared" si="0"/>
        <v>0</v>
      </c>
    </row>
    <row r="41" spans="1:9" x14ac:dyDescent="0.25">
      <c r="A41" s="29" t="s">
        <v>85</v>
      </c>
      <c r="B41" s="29" t="str">
        <f>VLOOKUP(A41,'[1]GT CCPET'!A:E,5,0)</f>
        <v>C6</v>
      </c>
      <c r="C41" s="29"/>
      <c r="D41" s="30" t="s">
        <v>86</v>
      </c>
      <c r="E41" s="31"/>
      <c r="F41" s="31"/>
      <c r="G41" s="31"/>
      <c r="H41" s="31"/>
      <c r="I41" s="31">
        <f t="shared" si="0"/>
        <v>0</v>
      </c>
    </row>
    <row r="42" spans="1:9" x14ac:dyDescent="0.25">
      <c r="A42" s="29" t="s">
        <v>87</v>
      </c>
      <c r="B42" s="29" t="str">
        <f>VLOOKUP(A42,'[1]GT CCPET'!A:E,5,0)</f>
        <v>C6</v>
      </c>
      <c r="C42" s="29"/>
      <c r="D42" s="30" t="s">
        <v>88</v>
      </c>
      <c r="E42" s="31"/>
      <c r="F42" s="31"/>
      <c r="G42" s="31"/>
      <c r="H42" s="31"/>
      <c r="I42" s="31">
        <f t="shared" si="0"/>
        <v>0</v>
      </c>
    </row>
    <row r="43" spans="1:9" x14ac:dyDescent="0.25">
      <c r="A43" s="29" t="s">
        <v>89</v>
      </c>
      <c r="B43" s="29" t="str">
        <f>VLOOKUP(A43,'[1]GT CCPET'!A:E,5,0)</f>
        <v>C6</v>
      </c>
      <c r="C43" s="29"/>
      <c r="D43" s="30" t="s">
        <v>90</v>
      </c>
      <c r="E43" s="31"/>
      <c r="F43" s="31"/>
      <c r="G43" s="31"/>
      <c r="H43" s="31"/>
      <c r="I43" s="31">
        <f t="shared" si="0"/>
        <v>0</v>
      </c>
    </row>
    <row r="44" spans="1:9" x14ac:dyDescent="0.25">
      <c r="A44" s="29" t="s">
        <v>91</v>
      </c>
      <c r="B44" s="29" t="str">
        <f>VLOOKUP(A44,'[1]GT CCPET'!A:E,5,0)</f>
        <v>C6</v>
      </c>
      <c r="C44" s="29"/>
      <c r="D44" s="30" t="s">
        <v>92</v>
      </c>
      <c r="E44" s="31"/>
      <c r="F44" s="31"/>
      <c r="G44" s="31"/>
      <c r="H44" s="31"/>
      <c r="I44" s="31">
        <f t="shared" si="0"/>
        <v>0</v>
      </c>
    </row>
    <row r="45" spans="1:9" x14ac:dyDescent="0.25">
      <c r="A45" s="20" t="s">
        <v>93</v>
      </c>
      <c r="B45" s="20" t="str">
        <f>VLOOKUP(A45,'[1]GT CCPET'!A:E,5,0)</f>
        <v>A4</v>
      </c>
      <c r="C45" s="20"/>
      <c r="D45" s="21" t="s">
        <v>94</v>
      </c>
      <c r="E45" s="22">
        <f>E46+E64+E74</f>
        <v>0</v>
      </c>
      <c r="F45" s="22">
        <f>F46+F64+F74</f>
        <v>0</v>
      </c>
      <c r="G45" s="22">
        <f>G46+G64+G74</f>
        <v>0</v>
      </c>
      <c r="H45" s="22">
        <f>H46+H64+H74</f>
        <v>0</v>
      </c>
      <c r="I45" s="22">
        <f>I46+I64+I74</f>
        <v>0</v>
      </c>
    </row>
    <row r="46" spans="1:9" x14ac:dyDescent="0.25">
      <c r="A46" s="23" t="s">
        <v>95</v>
      </c>
      <c r="B46" s="23" t="str">
        <f>VLOOKUP(A46,'[1]GT CCPET'!A:E,5,0)</f>
        <v>A5</v>
      </c>
      <c r="C46" s="23"/>
      <c r="D46" s="24" t="s">
        <v>19</v>
      </c>
      <c r="E46" s="25">
        <f>E47+E60</f>
        <v>0</v>
      </c>
      <c r="F46" s="25">
        <f>F47+F60</f>
        <v>0</v>
      </c>
      <c r="G46" s="25">
        <f>G47+G60</f>
        <v>0</v>
      </c>
      <c r="H46" s="25">
        <f>H47+H60</f>
        <v>0</v>
      </c>
      <c r="I46" s="25">
        <f>I47+I60</f>
        <v>0</v>
      </c>
    </row>
    <row r="47" spans="1:9" x14ac:dyDescent="0.25">
      <c r="A47" s="26" t="s">
        <v>96</v>
      </c>
      <c r="B47" s="26" t="str">
        <f>VLOOKUP(A47,'[1]GT CCPET'!A:E,5,0)</f>
        <v>A6</v>
      </c>
      <c r="C47" s="26"/>
      <c r="D47" s="27" t="s">
        <v>21</v>
      </c>
      <c r="E47" s="28">
        <f>SUM(E48:E55)+SUM(E58:E60)</f>
        <v>0</v>
      </c>
      <c r="F47" s="28">
        <f>SUM(F48:F55)+SUM(F58:F60)</f>
        <v>0</v>
      </c>
      <c r="G47" s="28">
        <f>SUM(G48:G55)+SUM(G58:G60)</f>
        <v>0</v>
      </c>
      <c r="H47" s="28">
        <f>SUM(H48:H55)+SUM(H58:H60)</f>
        <v>0</v>
      </c>
      <c r="I47" s="28">
        <f>SUM(E47:H47)</f>
        <v>0</v>
      </c>
    </row>
    <row r="48" spans="1:9" x14ac:dyDescent="0.25">
      <c r="A48" s="29" t="s">
        <v>97</v>
      </c>
      <c r="B48" s="29" t="str">
        <f>VLOOKUP(A48,'[1]GT CCPET'!A:E,5,0)</f>
        <v>C7</v>
      </c>
      <c r="C48" s="29"/>
      <c r="D48" s="30" t="s">
        <v>23</v>
      </c>
      <c r="E48" s="31">
        <f>SUMIF([1]Supernumerarios!C:C,"1",[1]Supernumerarios!$J:$J)*12</f>
        <v>0</v>
      </c>
      <c r="F48" s="31"/>
      <c r="G48" s="31">
        <f>SUMIF([1]Supernumerarios!D:D,"1",[1]Supernumerarios!$J:$J)*12</f>
        <v>0</v>
      </c>
      <c r="H48" s="31"/>
      <c r="I48" s="31">
        <f t="shared" si="0"/>
        <v>0</v>
      </c>
    </row>
    <row r="49" spans="1:9" x14ac:dyDescent="0.25">
      <c r="A49" s="29" t="s">
        <v>98</v>
      </c>
      <c r="B49" s="29" t="str">
        <f>VLOOKUP(A49,'[1]GT CCPET'!A:E,5,0)</f>
        <v>C7</v>
      </c>
      <c r="C49" s="29"/>
      <c r="D49" s="30" t="s">
        <v>25</v>
      </c>
      <c r="E49" s="31">
        <f>SUMIF([1]Supernumerarios!C:C,"1",[1]Supernumerarios!$I:$I)*12</f>
        <v>0</v>
      </c>
      <c r="F49" s="31"/>
      <c r="G49" s="31">
        <f>SUMIF([1]Supernumerarios!D:D,"1",[1]Supernumerarios!$I:$I)*12</f>
        <v>0</v>
      </c>
      <c r="H49" s="31"/>
      <c r="I49" s="31">
        <f t="shared" si="0"/>
        <v>0</v>
      </c>
    </row>
    <row r="50" spans="1:9" x14ac:dyDescent="0.25">
      <c r="A50" s="29" t="s">
        <v>99</v>
      </c>
      <c r="B50" s="29" t="str">
        <f>VLOOKUP(A50,'[1]GT CCPET'!A:E,5,0)</f>
        <v>C7</v>
      </c>
      <c r="C50" s="29"/>
      <c r="D50" s="30" t="s">
        <v>27</v>
      </c>
      <c r="E50" s="31">
        <f>'[1]Proy Planta de cargos'!J59*30%*12</f>
        <v>0</v>
      </c>
      <c r="F50" s="31"/>
      <c r="G50" s="31"/>
      <c r="H50" s="31"/>
      <c r="I50" s="31">
        <f t="shared" si="0"/>
        <v>0</v>
      </c>
    </row>
    <row r="51" spans="1:9" x14ac:dyDescent="0.25">
      <c r="A51" s="29" t="s">
        <v>100</v>
      </c>
      <c r="B51" s="29" t="str">
        <f>VLOOKUP(A51,'[1]GT CCPET'!A:E,5,0)</f>
        <v>C7</v>
      </c>
      <c r="C51" s="29"/>
      <c r="D51" s="30" t="s">
        <v>29</v>
      </c>
      <c r="E51" s="31">
        <f>SUMIF([1]Supernumerarios!C:C,"1",[1]Supernumerarios!$M:$M)*12</f>
        <v>0</v>
      </c>
      <c r="F51" s="31"/>
      <c r="G51" s="31">
        <f>SUMIF([1]Supernumerarios!D:D,"1",[1]Supernumerarios!$M:$M)*12</f>
        <v>0</v>
      </c>
      <c r="H51" s="31"/>
      <c r="I51" s="31">
        <f t="shared" si="0"/>
        <v>0</v>
      </c>
    </row>
    <row r="52" spans="1:9" x14ac:dyDescent="0.25">
      <c r="A52" s="29" t="s">
        <v>101</v>
      </c>
      <c r="B52" s="29" t="str">
        <f>VLOOKUP(A52,'[1]GT CCPET'!A:E,5,0)</f>
        <v>C7</v>
      </c>
      <c r="C52" s="29"/>
      <c r="D52" s="30" t="s">
        <v>31</v>
      </c>
      <c r="E52" s="31">
        <f>SUMIF([1]Supernumerarios!C:C,"1",[1]Supernumerarios!$L:$L)*12</f>
        <v>0</v>
      </c>
      <c r="F52" s="31"/>
      <c r="G52" s="31">
        <f>SUMIF([1]Supernumerarios!D:D,"1",[1]Supernumerarios!$L:$L)*12</f>
        <v>0</v>
      </c>
      <c r="H52" s="31"/>
      <c r="I52" s="31">
        <f t="shared" si="0"/>
        <v>0</v>
      </c>
    </row>
    <row r="53" spans="1:9" x14ac:dyDescent="0.25">
      <c r="A53" s="29" t="s">
        <v>102</v>
      </c>
      <c r="B53" s="29" t="str">
        <f>VLOOKUP(A53,'[1]GT CCPET'!A:E,5,0)</f>
        <v>C7</v>
      </c>
      <c r="C53" s="29"/>
      <c r="D53" s="30" t="s">
        <v>33</v>
      </c>
      <c r="E53" s="31">
        <f>SUMIF([1]Supernumerarios!C:C,"1",[1]Supernumerarios!$N:$N)</f>
        <v>0</v>
      </c>
      <c r="F53" s="31"/>
      <c r="G53" s="31">
        <f>SUMIF([1]Supernumerarios!D:D,"1",[1]Supernumerarios!$N:$N)</f>
        <v>0</v>
      </c>
      <c r="H53" s="31"/>
      <c r="I53" s="31">
        <f t="shared" si="0"/>
        <v>0</v>
      </c>
    </row>
    <row r="54" spans="1:9" x14ac:dyDescent="0.25">
      <c r="A54" s="29" t="s">
        <v>103</v>
      </c>
      <c r="B54" s="29" t="str">
        <f>VLOOKUP(A54,'[1]GT CCPET'!A:E,5,0)</f>
        <v>C7</v>
      </c>
      <c r="C54" s="29"/>
      <c r="D54" s="30" t="s">
        <v>35</v>
      </c>
      <c r="E54" s="31">
        <f>SUMIF([1]Supernumerarios!C:C,"1",[1]Supernumerarios!$R:$R)</f>
        <v>0</v>
      </c>
      <c r="F54" s="31"/>
      <c r="G54" s="31">
        <f>SUMIF([1]Supernumerarios!D:D,"1",[1]Supernumerarios!$R:$R)</f>
        <v>0</v>
      </c>
      <c r="H54" s="31"/>
      <c r="I54" s="31">
        <f t="shared" si="0"/>
        <v>0</v>
      </c>
    </row>
    <row r="55" spans="1:9" x14ac:dyDescent="0.25">
      <c r="A55" s="32" t="s">
        <v>104</v>
      </c>
      <c r="B55" s="32" t="str">
        <f>VLOOKUP(A55,'[1]GT CCPET'!A:E,5,0)</f>
        <v>A7</v>
      </c>
      <c r="C55" s="32"/>
      <c r="D55" s="33" t="s">
        <v>37</v>
      </c>
      <c r="E55" s="34">
        <f>SUM(E56:E57)</f>
        <v>0</v>
      </c>
      <c r="F55" s="34">
        <f>SUM(F56:F57)</f>
        <v>0</v>
      </c>
      <c r="G55" s="34">
        <f>SUM(G56:G57)</f>
        <v>0</v>
      </c>
      <c r="H55" s="34">
        <f>SUM(H56:H57)</f>
        <v>0</v>
      </c>
      <c r="I55" s="34">
        <f>SUM(E55:H55)</f>
        <v>0</v>
      </c>
    </row>
    <row r="56" spans="1:9" x14ac:dyDescent="0.25">
      <c r="A56" s="29" t="s">
        <v>105</v>
      </c>
      <c r="B56" s="29" t="str">
        <f>VLOOKUP(A56,'[1]GT CCPET'!A:E,5,0)</f>
        <v>C8</v>
      </c>
      <c r="C56" s="29"/>
      <c r="D56" s="30" t="s">
        <v>39</v>
      </c>
      <c r="E56" s="31">
        <f>SUMIF([1]Supernumerarios!C:C,"1",[1]Supernumerarios!$P:$P)</f>
        <v>0</v>
      </c>
      <c r="F56" s="31"/>
      <c r="G56" s="31">
        <f>SUMIF([1]Supernumerarios!D:D,"1",[1]Supernumerarios!$P:$P)</f>
        <v>0</v>
      </c>
      <c r="H56" s="31"/>
      <c r="I56" s="31">
        <f t="shared" si="0"/>
        <v>0</v>
      </c>
    </row>
    <row r="57" spans="1:9" x14ac:dyDescent="0.25">
      <c r="A57" s="29" t="s">
        <v>106</v>
      </c>
      <c r="B57" s="29" t="str">
        <f>VLOOKUP(A57,'[1]GT CCPET'!A:E,5,0)</f>
        <v>C8</v>
      </c>
      <c r="C57" s="29"/>
      <c r="D57" s="30" t="s">
        <v>41</v>
      </c>
      <c r="E57" s="31">
        <f>SUMIF([1]Supernumerarios!C:C,"1",[1]Supernumerarios!$O:$O)</f>
        <v>0</v>
      </c>
      <c r="F57" s="31"/>
      <c r="G57" s="31">
        <f>SUMIF([1]Supernumerarios!D:D,"1",[1]Supernumerarios!$O:$O)</f>
        <v>0</v>
      </c>
      <c r="H57" s="31"/>
      <c r="I57" s="31">
        <f t="shared" si="0"/>
        <v>0</v>
      </c>
    </row>
    <row r="58" spans="1:9" x14ac:dyDescent="0.25">
      <c r="A58" s="29" t="s">
        <v>107</v>
      </c>
      <c r="B58" s="29" t="str">
        <f>VLOOKUP(A58,'[1]GT CCPET'!A:E,5,0)</f>
        <v>C7</v>
      </c>
      <c r="C58" s="29"/>
      <c r="D58" s="30" t="s">
        <v>43</v>
      </c>
      <c r="E58" s="31"/>
      <c r="F58" s="31"/>
      <c r="G58" s="31"/>
      <c r="H58" s="31"/>
      <c r="I58" s="31">
        <f t="shared" si="0"/>
        <v>0</v>
      </c>
    </row>
    <row r="59" spans="1:9" x14ac:dyDescent="0.25">
      <c r="A59" s="29" t="s">
        <v>108</v>
      </c>
      <c r="B59" s="29" t="str">
        <f>VLOOKUP(A59,'[1]GT CCPET'!A:E,5,0)</f>
        <v>C7</v>
      </c>
      <c r="C59" s="29"/>
      <c r="D59" s="30" t="s">
        <v>45</v>
      </c>
      <c r="E59" s="31"/>
      <c r="F59" s="31"/>
      <c r="G59" s="31"/>
      <c r="H59" s="31"/>
      <c r="I59" s="31">
        <f t="shared" si="0"/>
        <v>0</v>
      </c>
    </row>
    <row r="60" spans="1:9" x14ac:dyDescent="0.25">
      <c r="A60" s="26" t="s">
        <v>109</v>
      </c>
      <c r="B60" s="26" t="str">
        <f>VLOOKUP(A60,'[1]GT CCPET'!A:E,5,0)</f>
        <v>A6</v>
      </c>
      <c r="C60" s="26"/>
      <c r="D60" s="27" t="s">
        <v>47</v>
      </c>
      <c r="E60" s="28">
        <f>SUM(E61:E63)</f>
        <v>0</v>
      </c>
      <c r="F60" s="28">
        <f>SUM(F61:F63)</f>
        <v>0</v>
      </c>
      <c r="G60" s="28">
        <f>SUM(G61:G63)</f>
        <v>0</v>
      </c>
      <c r="H60" s="28">
        <f>SUM(H61:H63)</f>
        <v>0</v>
      </c>
      <c r="I60" s="28">
        <f t="shared" si="0"/>
        <v>0</v>
      </c>
    </row>
    <row r="61" spans="1:9" x14ac:dyDescent="0.25">
      <c r="A61" s="29" t="s">
        <v>110</v>
      </c>
      <c r="B61" s="29" t="e">
        <f>VLOOKUP(A61,'[1]GT CCPET'!A:E,5,0)</f>
        <v>#N/A</v>
      </c>
      <c r="C61" s="29"/>
      <c r="D61" s="30" t="s">
        <v>49</v>
      </c>
      <c r="E61" s="31">
        <f>+E67*12%</f>
        <v>0</v>
      </c>
      <c r="F61" s="31"/>
      <c r="G61" s="31">
        <f>+G67*12%</f>
        <v>0</v>
      </c>
      <c r="H61" s="31"/>
      <c r="I61" s="31">
        <f>SUM(E61:H61)</f>
        <v>0</v>
      </c>
    </row>
    <row r="62" spans="1:9" x14ac:dyDescent="0.25">
      <c r="A62" s="29" t="s">
        <v>111</v>
      </c>
      <c r="B62" s="29" t="e">
        <f>VLOOKUP(A62,'[1]GT CCPET'!A:E,5,0)</f>
        <v>#N/A</v>
      </c>
      <c r="C62" s="29"/>
      <c r="D62" s="30" t="s">
        <v>51</v>
      </c>
      <c r="E62" s="31"/>
      <c r="F62" s="31"/>
      <c r="G62" s="31"/>
      <c r="H62" s="31"/>
      <c r="I62" s="31">
        <f>SUM(E62:H62)</f>
        <v>0</v>
      </c>
    </row>
    <row r="63" spans="1:9" x14ac:dyDescent="0.25">
      <c r="A63" s="29" t="s">
        <v>112</v>
      </c>
      <c r="B63" s="29" t="e">
        <f>VLOOKUP(A63,'[1]GT CCPET'!A:E,5,0)</f>
        <v>#N/A</v>
      </c>
      <c r="C63" s="29"/>
      <c r="D63" s="30" t="s">
        <v>53</v>
      </c>
      <c r="E63" s="31">
        <f>SUMIF([1]Supernumerarios!C:C,"1",[1]Supernumerarios!$Q:$Q)</f>
        <v>0</v>
      </c>
      <c r="F63" s="31"/>
      <c r="G63" s="31">
        <f>SUMIF([1]Supernumerarios!D:D,"1",[1]Supernumerarios!$Q:$Q)</f>
        <v>0</v>
      </c>
      <c r="H63" s="31"/>
      <c r="I63" s="31">
        <f>SUM(E63:H63)</f>
        <v>0</v>
      </c>
    </row>
    <row r="64" spans="1:9" x14ac:dyDescent="0.25">
      <c r="A64" s="23" t="s">
        <v>113</v>
      </c>
      <c r="B64" s="23" t="str">
        <f>VLOOKUP(A64,'[1]GT CCPET'!A:E,5,0)</f>
        <v>A5</v>
      </c>
      <c r="C64" s="23"/>
      <c r="D64" s="24" t="s">
        <v>55</v>
      </c>
      <c r="E64" s="25">
        <f>SUM(E65:E73)</f>
        <v>0</v>
      </c>
      <c r="F64" s="25">
        <f>SUM(F65:F73)</f>
        <v>0</v>
      </c>
      <c r="G64" s="25">
        <f>SUM(G65:G73)</f>
        <v>0</v>
      </c>
      <c r="H64" s="25">
        <f>SUM(H65:H73)</f>
        <v>0</v>
      </c>
      <c r="I64" s="25">
        <f t="shared" si="0"/>
        <v>0</v>
      </c>
    </row>
    <row r="65" spans="1:9" x14ac:dyDescent="0.25">
      <c r="A65" s="29" t="s">
        <v>114</v>
      </c>
      <c r="B65" s="29" t="str">
        <f>VLOOKUP(A65,'[1]GT CCPET'!A:E,5,0)</f>
        <v>C6</v>
      </c>
      <c r="C65" s="29"/>
      <c r="D65" s="30" t="s">
        <v>57</v>
      </c>
      <c r="E65" s="31">
        <f>SUMIF([1]Supernumerarios!C:C,"1",[1]Supernumerarios!$U:$U)*12</f>
        <v>0</v>
      </c>
      <c r="F65" s="31"/>
      <c r="G65" s="31">
        <f>SUMIF([1]Supernumerarios!D:D,"1",[1]Supernumerarios!$U:$U)*12</f>
        <v>0</v>
      </c>
      <c r="H65" s="31"/>
      <c r="I65" s="31">
        <f t="shared" si="0"/>
        <v>0</v>
      </c>
    </row>
    <row r="66" spans="1:9" x14ac:dyDescent="0.25">
      <c r="A66" s="29" t="s">
        <v>115</v>
      </c>
      <c r="B66" s="29" t="str">
        <f>VLOOKUP(A66,'[1]GT CCPET'!A:E,5,0)</f>
        <v>C6</v>
      </c>
      <c r="C66" s="29"/>
      <c r="D66" s="30" t="s">
        <v>59</v>
      </c>
      <c r="E66" s="31">
        <f>SUMIF([1]Supernumerarios!C:C,"1",[1]Supernumerarios!$T:$T)*12</f>
        <v>0</v>
      </c>
      <c r="F66" s="31"/>
      <c r="G66" s="31">
        <f>SUMIF([1]Supernumerarios!D:D,"1",[1]Supernumerarios!$T:$T)*12</f>
        <v>0</v>
      </c>
      <c r="H66" s="31"/>
      <c r="I66" s="31">
        <f t="shared" si="0"/>
        <v>0</v>
      </c>
    </row>
    <row r="67" spans="1:9" x14ac:dyDescent="0.25">
      <c r="A67" s="29" t="s">
        <v>116</v>
      </c>
      <c r="B67" s="29" t="str">
        <f>VLOOKUP(A67,'[1]GT CCPET'!A:E,5,0)</f>
        <v>C6</v>
      </c>
      <c r="C67" s="29"/>
      <c r="D67" s="30" t="s">
        <v>61</v>
      </c>
      <c r="E67" s="31">
        <f>SUMIF([1]Supernumerarios!C:C,"1",[1]Supernumerarios!$S:$S)</f>
        <v>0</v>
      </c>
      <c r="F67" s="31"/>
      <c r="G67" s="31">
        <f>SUMIF([1]Supernumerarios!D:D,"1",[1]Supernumerarios!$S:$S)</f>
        <v>0</v>
      </c>
      <c r="H67" s="31"/>
      <c r="I67" s="31">
        <f t="shared" si="0"/>
        <v>0</v>
      </c>
    </row>
    <row r="68" spans="1:9" x14ac:dyDescent="0.25">
      <c r="A68" s="29" t="s">
        <v>117</v>
      </c>
      <c r="B68" s="29" t="str">
        <f>VLOOKUP(A68,'[1]GT CCPET'!A:E,5,0)</f>
        <v>C6</v>
      </c>
      <c r="C68" s="29"/>
      <c r="D68" s="30" t="s">
        <v>63</v>
      </c>
      <c r="E68" s="31">
        <f>SUMIF([1]Supernumerarios!C:C,"1",[1]Supernumerarios!$W:$W)*12</f>
        <v>0</v>
      </c>
      <c r="F68" s="31"/>
      <c r="G68" s="31">
        <f>SUMIF([1]Supernumerarios!D:D,"1",[1]Supernumerarios!$W:$W)*12</f>
        <v>0</v>
      </c>
      <c r="H68" s="31"/>
      <c r="I68" s="31">
        <f t="shared" si="0"/>
        <v>0</v>
      </c>
    </row>
    <row r="69" spans="1:9" x14ac:dyDescent="0.25">
      <c r="A69" s="29" t="s">
        <v>118</v>
      </c>
      <c r="B69" s="29" t="str">
        <f>VLOOKUP(A69,'[1]GT CCPET'!A:E,5,0)</f>
        <v>C6</v>
      </c>
      <c r="C69" s="29"/>
      <c r="D69" s="30" t="s">
        <v>65</v>
      </c>
      <c r="E69" s="31">
        <f>SUMIF([1]Supernumerarios!C:C,"1",[1]Supernumerarios!$V:$V)*12</f>
        <v>0</v>
      </c>
      <c r="F69" s="31"/>
      <c r="G69" s="31">
        <f>SUMIF([1]Supernumerarios!D:D,"1",[1]Supernumerarios!$V:$V)*12</f>
        <v>0</v>
      </c>
      <c r="H69" s="31"/>
      <c r="I69" s="31">
        <f t="shared" si="0"/>
        <v>0</v>
      </c>
    </row>
    <row r="70" spans="1:9" x14ac:dyDescent="0.25">
      <c r="A70" s="29" t="s">
        <v>119</v>
      </c>
      <c r="B70" s="29" t="str">
        <f>VLOOKUP(A70,'[1]GT CCPET'!A:E,5,0)</f>
        <v>C6</v>
      </c>
      <c r="C70" s="29"/>
      <c r="D70" s="30" t="s">
        <v>67</v>
      </c>
      <c r="E70" s="31">
        <f>SUMIF([1]Supernumerarios!C:C,"1",[1]Supernumerarios!$X:$X)*12</f>
        <v>0</v>
      </c>
      <c r="F70" s="31"/>
      <c r="G70" s="31">
        <f>SUMIF([1]Supernumerarios!D:D,"1",[1]Supernumerarios!$X:$X)*12</f>
        <v>0</v>
      </c>
      <c r="H70" s="31"/>
      <c r="I70" s="31">
        <f t="shared" si="0"/>
        <v>0</v>
      </c>
    </row>
    <row r="71" spans="1:9" x14ac:dyDescent="0.25">
      <c r="A71" s="29" t="s">
        <v>120</v>
      </c>
      <c r="B71" s="29" t="str">
        <f>VLOOKUP(A71,'[1]GT CCPET'!A:E,5,0)</f>
        <v>C6</v>
      </c>
      <c r="C71" s="29"/>
      <c r="D71" s="30" t="s">
        <v>69</v>
      </c>
      <c r="E71" s="31">
        <f>SUMIF([1]Supernumerarios!C:C,"1",[1]Supernumerarios!$Y:$Y)*12</f>
        <v>0</v>
      </c>
      <c r="F71" s="31"/>
      <c r="G71" s="31">
        <f>SUMIF([1]Supernumerarios!D:D,"1",[1]Supernumerarios!$Y:$Y)*12</f>
        <v>0</v>
      </c>
      <c r="H71" s="31"/>
      <c r="I71" s="31">
        <f t="shared" si="0"/>
        <v>0</v>
      </c>
    </row>
    <row r="72" spans="1:9" x14ac:dyDescent="0.25">
      <c r="A72" s="29" t="s">
        <v>121</v>
      </c>
      <c r="B72" s="29" t="str">
        <f>VLOOKUP(A72,'[1]GT CCPET'!A:E,5,0)</f>
        <v>C6</v>
      </c>
      <c r="C72" s="29"/>
      <c r="D72" s="30" t="s">
        <v>71</v>
      </c>
      <c r="E72" s="31"/>
      <c r="F72" s="31"/>
      <c r="G72" s="31"/>
      <c r="H72" s="31"/>
      <c r="I72" s="31">
        <f t="shared" si="0"/>
        <v>0</v>
      </c>
    </row>
    <row r="73" spans="1:9" x14ac:dyDescent="0.25">
      <c r="A73" s="29" t="s">
        <v>122</v>
      </c>
      <c r="B73" s="29" t="str">
        <f>VLOOKUP(A73,'[1]GT CCPET'!A:E,5,0)</f>
        <v>C6</v>
      </c>
      <c r="C73" s="29"/>
      <c r="D73" s="30" t="s">
        <v>73</v>
      </c>
      <c r="E73" s="31"/>
      <c r="F73" s="31"/>
      <c r="G73" s="31"/>
      <c r="H73" s="31"/>
      <c r="I73" s="31">
        <f t="shared" ref="I73:I147" si="1">SUM(E73:H73)</f>
        <v>0</v>
      </c>
    </row>
    <row r="74" spans="1:9" x14ac:dyDescent="0.25">
      <c r="A74" s="23" t="s">
        <v>123</v>
      </c>
      <c r="B74" s="23" t="str">
        <f>VLOOKUP(A74,'[1]GT CCPET'!A:E,5,0)</f>
        <v>A5</v>
      </c>
      <c r="C74" s="23"/>
      <c r="D74" s="24" t="s">
        <v>75</v>
      </c>
      <c r="E74" s="25">
        <f>E75</f>
        <v>0</v>
      </c>
      <c r="F74" s="25">
        <f>F75</f>
        <v>0</v>
      </c>
      <c r="G74" s="25">
        <f>G75</f>
        <v>0</v>
      </c>
      <c r="H74" s="25">
        <f>H75</f>
        <v>0</v>
      </c>
      <c r="I74" s="25">
        <f>I75</f>
        <v>0</v>
      </c>
    </row>
    <row r="75" spans="1:9" x14ac:dyDescent="0.25">
      <c r="A75" s="26" t="s">
        <v>124</v>
      </c>
      <c r="B75" s="26" t="str">
        <f>VLOOKUP(A75,'[1]GT CCPET'!A:E,5,0)</f>
        <v>A6</v>
      </c>
      <c r="C75" s="26"/>
      <c r="D75" s="27" t="s">
        <v>37</v>
      </c>
      <c r="E75" s="28">
        <f>SUM(E76:E78)</f>
        <v>0</v>
      </c>
      <c r="F75" s="28">
        <f>SUM(F76:F78)</f>
        <v>0</v>
      </c>
      <c r="G75" s="28">
        <f>SUM(G76:G78)</f>
        <v>0</v>
      </c>
      <c r="H75" s="28">
        <f>SUM(H76:H78)</f>
        <v>0</v>
      </c>
      <c r="I75" s="28">
        <f t="shared" si="1"/>
        <v>0</v>
      </c>
    </row>
    <row r="76" spans="1:9" x14ac:dyDescent="0.25">
      <c r="A76" s="29" t="s">
        <v>125</v>
      </c>
      <c r="B76" s="29" t="str">
        <f>VLOOKUP(A76,'[1]GT CCPET'!A:E,5,0)</f>
        <v>C7</v>
      </c>
      <c r="C76" s="29"/>
      <c r="D76" s="30" t="s">
        <v>78</v>
      </c>
      <c r="E76" s="31">
        <f>SUMIFS('[1]Anexo GASTOS'!$G:$G,'[1]Anexo GASTOS'!$C:$C,'[1]GASTOS PROPUESTA'!$A76,'[1]Anexo GASTOS'!$D:$D,"A")</f>
        <v>0</v>
      </c>
      <c r="F76" s="31"/>
      <c r="G76" s="31">
        <f>SUMIFS('[1]Anexo GASTOS'!$G:$G,'[1]Anexo GASTOS'!$C:$C,'[1]GASTOS PROPUESTA'!$A76,'[1]Anexo GASTOS'!$D:$D,"O")</f>
        <v>0</v>
      </c>
      <c r="H76" s="31"/>
      <c r="I76" s="31">
        <f t="shared" si="1"/>
        <v>0</v>
      </c>
    </row>
    <row r="77" spans="1:9" x14ac:dyDescent="0.25">
      <c r="A77" s="29" t="s">
        <v>126</v>
      </c>
      <c r="B77" s="29" t="str">
        <f>VLOOKUP(A77,'[1]GT CCPET'!A:E,5,0)</f>
        <v>C7</v>
      </c>
      <c r="C77" s="29"/>
      <c r="D77" s="30" t="s">
        <v>80</v>
      </c>
      <c r="E77" s="31">
        <f>SUMIFS('[1]Anexo GASTOS'!$G:$G,'[1]Anexo GASTOS'!$C:$C,'[1]GASTOS PROPUESTA'!$A77,'[1]Anexo GASTOS'!$D:$D,"A")</f>
        <v>0</v>
      </c>
      <c r="F77" s="31"/>
      <c r="G77" s="31">
        <f>SUMIFS('[1]Anexo GASTOS'!$G:$G,'[1]Anexo GASTOS'!$C:$C,'[1]GASTOS PROPUESTA'!$A77,'[1]Anexo GASTOS'!$D:$D,"O")</f>
        <v>0</v>
      </c>
      <c r="H77" s="31"/>
      <c r="I77" s="31">
        <f t="shared" si="1"/>
        <v>0</v>
      </c>
    </row>
    <row r="78" spans="1:9" x14ac:dyDescent="0.25">
      <c r="A78" s="29" t="s">
        <v>127</v>
      </c>
      <c r="B78" s="29" t="str">
        <f>VLOOKUP(A78,'[1]GT CCPET'!A:E,5,0)</f>
        <v>C7</v>
      </c>
      <c r="C78" s="29"/>
      <c r="D78" s="30" t="s">
        <v>82</v>
      </c>
      <c r="E78" s="31">
        <f>SUMIFS('[1]Anexo GASTOS'!$G:$G,'[1]Anexo GASTOS'!$C:$C,'[1]GASTOS PROPUESTA'!$A78,'[1]Anexo GASTOS'!$D:$D,"A")</f>
        <v>0</v>
      </c>
      <c r="F78" s="31"/>
      <c r="G78" s="31">
        <f>SUMIFS('[1]Anexo GASTOS'!$G:$G,'[1]Anexo GASTOS'!$C:$C,'[1]GASTOS PROPUESTA'!$A78,'[1]Anexo GASTOS'!$D:$D,"O")</f>
        <v>0</v>
      </c>
      <c r="H78" s="31"/>
      <c r="I78" s="31">
        <f t="shared" si="1"/>
        <v>0</v>
      </c>
    </row>
    <row r="79" spans="1:9" x14ac:dyDescent="0.25">
      <c r="A79" s="16" t="s">
        <v>128</v>
      </c>
      <c r="B79" s="16" t="str">
        <f>VLOOKUP(A79,'[1]GT CCPET'!A:E,5,0)</f>
        <v>A3</v>
      </c>
      <c r="C79" s="16"/>
      <c r="D79" s="17" t="s">
        <v>129</v>
      </c>
      <c r="E79" s="18">
        <f>E80+E87</f>
        <v>1237638675</v>
      </c>
      <c r="F79" s="18">
        <f>F80+F87</f>
        <v>0</v>
      </c>
      <c r="G79" s="18">
        <f>G80+G87</f>
        <v>1567370823</v>
      </c>
      <c r="H79" s="18">
        <f>H80+H87</f>
        <v>0</v>
      </c>
      <c r="I79" s="18">
        <f>I80+I87</f>
        <v>2805009498</v>
      </c>
    </row>
    <row r="80" spans="1:9" x14ac:dyDescent="0.25">
      <c r="A80" s="20" t="s">
        <v>130</v>
      </c>
      <c r="B80" s="20" t="str">
        <f>VLOOKUP(A80,'[1]GT CCPET'!A:E,5,0)</f>
        <v>A4</v>
      </c>
      <c r="C80" s="20"/>
      <c r="D80" s="21" t="s">
        <v>131</v>
      </c>
      <c r="E80" s="22">
        <f t="shared" ref="E80:I85" si="2">E81</f>
        <v>0</v>
      </c>
      <c r="F80" s="22">
        <f t="shared" si="2"/>
        <v>0</v>
      </c>
      <c r="G80" s="22">
        <f t="shared" si="2"/>
        <v>0</v>
      </c>
      <c r="H80" s="22">
        <f t="shared" si="2"/>
        <v>0</v>
      </c>
      <c r="I80" s="22">
        <f t="shared" si="2"/>
        <v>0</v>
      </c>
    </row>
    <row r="81" spans="1:10" x14ac:dyDescent="0.25">
      <c r="A81" s="35" t="s">
        <v>132</v>
      </c>
      <c r="B81" s="35" t="str">
        <f>VLOOKUP(A81,'[1]GT CCPET'!A:E,5,0)</f>
        <v>A5</v>
      </c>
      <c r="C81" s="35"/>
      <c r="D81" s="36" t="s">
        <v>133</v>
      </c>
      <c r="E81" s="37">
        <f t="shared" si="2"/>
        <v>0</v>
      </c>
      <c r="F81" s="37">
        <f t="shared" si="2"/>
        <v>0</v>
      </c>
      <c r="G81" s="37">
        <f t="shared" si="2"/>
        <v>0</v>
      </c>
      <c r="H81" s="37">
        <f t="shared" si="2"/>
        <v>0</v>
      </c>
      <c r="I81" s="37">
        <f t="shared" si="2"/>
        <v>0</v>
      </c>
    </row>
    <row r="82" spans="1:10" x14ac:dyDescent="0.25">
      <c r="A82" s="26" t="s">
        <v>134</v>
      </c>
      <c r="B82" s="26" t="str">
        <f>VLOOKUP(A82,'[1]GT CCPET'!A:E,5,0)</f>
        <v>A6</v>
      </c>
      <c r="C82" s="26"/>
      <c r="D82" s="27" t="s">
        <v>135</v>
      </c>
      <c r="E82" s="28">
        <f t="shared" si="2"/>
        <v>0</v>
      </c>
      <c r="F82" s="28">
        <f t="shared" si="2"/>
        <v>0</v>
      </c>
      <c r="G82" s="28">
        <f t="shared" si="2"/>
        <v>0</v>
      </c>
      <c r="H82" s="28">
        <f t="shared" si="2"/>
        <v>0</v>
      </c>
      <c r="I82" s="28">
        <f>SUM(E82:H82)</f>
        <v>0</v>
      </c>
    </row>
    <row r="83" spans="1:10" x14ac:dyDescent="0.25">
      <c r="A83" s="32" t="s">
        <v>136</v>
      </c>
      <c r="B83" s="32" t="str">
        <f>VLOOKUP(A83,'[1]GT CCPET'!A:E,5,0)</f>
        <v>A7</v>
      </c>
      <c r="C83" s="32"/>
      <c r="D83" s="33" t="s">
        <v>137</v>
      </c>
      <c r="E83" s="34">
        <f t="shared" si="2"/>
        <v>0</v>
      </c>
      <c r="F83" s="34">
        <f t="shared" si="2"/>
        <v>0</v>
      </c>
      <c r="G83" s="34">
        <f t="shared" si="2"/>
        <v>0</v>
      </c>
      <c r="H83" s="34">
        <f t="shared" si="2"/>
        <v>0</v>
      </c>
      <c r="I83" s="34">
        <f>SUM(E83:H83)</f>
        <v>0</v>
      </c>
    </row>
    <row r="84" spans="1:10" x14ac:dyDescent="0.25">
      <c r="A84" s="29" t="s">
        <v>138</v>
      </c>
      <c r="B84" s="29" t="str">
        <f>VLOOKUP(A84,'[1]GT CCPET'!A:E,5,0)</f>
        <v>A8</v>
      </c>
      <c r="C84" s="38"/>
      <c r="D84" s="39" t="s">
        <v>139</v>
      </c>
      <c r="E84" s="31">
        <f t="shared" si="2"/>
        <v>0</v>
      </c>
      <c r="F84" s="31">
        <f t="shared" si="2"/>
        <v>0</v>
      </c>
      <c r="G84" s="31">
        <f t="shared" si="2"/>
        <v>0</v>
      </c>
      <c r="H84" s="31">
        <f t="shared" si="2"/>
        <v>0</v>
      </c>
      <c r="I84" s="31">
        <f>SUM(E84:H84)</f>
        <v>0</v>
      </c>
    </row>
    <row r="85" spans="1:10" x14ac:dyDescent="0.25">
      <c r="A85" s="29" t="s">
        <v>140</v>
      </c>
      <c r="B85" s="29" t="str">
        <f>VLOOKUP(A85,'[1]GT CCPET'!A:E,5,0)</f>
        <v>A9</v>
      </c>
      <c r="C85" s="38"/>
      <c r="D85" s="39" t="s">
        <v>141</v>
      </c>
      <c r="E85" s="31">
        <f t="shared" si="2"/>
        <v>0</v>
      </c>
      <c r="F85" s="31">
        <f t="shared" si="2"/>
        <v>0</v>
      </c>
      <c r="G85" s="31">
        <f t="shared" si="2"/>
        <v>0</v>
      </c>
      <c r="H85" s="31">
        <f t="shared" si="2"/>
        <v>0</v>
      </c>
      <c r="I85" s="31">
        <f>SUM(E85:H85)</f>
        <v>0</v>
      </c>
    </row>
    <row r="86" spans="1:10" x14ac:dyDescent="0.25">
      <c r="A86" s="29" t="s">
        <v>142</v>
      </c>
      <c r="B86" s="29" t="str">
        <f>VLOOKUP(A86,'[1]GT CCPET'!A:E,5,0)</f>
        <v>C10</v>
      </c>
      <c r="C86" s="38"/>
      <c r="D86" s="39" t="s">
        <v>143</v>
      </c>
      <c r="E86" s="31">
        <f>SUMIFS('[1]Anexo GASTOS'!$G:$G,'[1]Anexo GASTOS'!$C:$C,'[1]GASTOS PROPUESTA'!$A86,'[1]Anexo GASTOS'!$D:$D,"A")</f>
        <v>0</v>
      </c>
      <c r="F86" s="31"/>
      <c r="G86" s="31">
        <f>SUMIFS('[1]Anexo GASTOS'!$G:$G,'[1]Anexo GASTOS'!$C:$C,'[1]GASTOS PROPUESTA'!$A86,'[1]Anexo GASTOS'!$D:$D,"O")</f>
        <v>0</v>
      </c>
      <c r="H86" s="31"/>
      <c r="I86" s="31">
        <f>SUM(E86:H86)</f>
        <v>0</v>
      </c>
    </row>
    <row r="87" spans="1:10" x14ac:dyDescent="0.25">
      <c r="A87" s="20" t="s">
        <v>144</v>
      </c>
      <c r="B87" s="20" t="str">
        <f>VLOOKUP(A87,'[1]GT CCPET'!A:E,5,0)</f>
        <v>A4</v>
      </c>
      <c r="C87" s="20"/>
      <c r="D87" s="21" t="s">
        <v>145</v>
      </c>
      <c r="E87" s="22">
        <f>E88+E90</f>
        <v>1237638675</v>
      </c>
      <c r="F87" s="22">
        <f>F88+F90</f>
        <v>0</v>
      </c>
      <c r="G87" s="22">
        <f>G88+G90</f>
        <v>1567370823</v>
      </c>
      <c r="H87" s="22">
        <f>H88+H90</f>
        <v>0</v>
      </c>
      <c r="I87" s="22">
        <f>I88+I90</f>
        <v>2805009498</v>
      </c>
    </row>
    <row r="88" spans="1:10" x14ac:dyDescent="0.25">
      <c r="A88" s="23" t="s">
        <v>146</v>
      </c>
      <c r="B88" s="23" t="str">
        <f>VLOOKUP(A88,'[1]GT CCPET'!A:E,5,0)</f>
        <v>A5</v>
      </c>
      <c r="C88" s="23"/>
      <c r="D88" s="24" t="s">
        <v>147</v>
      </c>
      <c r="E88" s="25"/>
      <c r="F88" s="25"/>
      <c r="G88" s="25"/>
      <c r="H88" s="25"/>
      <c r="I88" s="25">
        <f t="shared" si="1"/>
        <v>0</v>
      </c>
    </row>
    <row r="89" spans="1:10" x14ac:dyDescent="0.25">
      <c r="A89" s="29" t="s">
        <v>148</v>
      </c>
      <c r="B89" s="29" t="str">
        <f>VLOOKUP(A89,'[1]GT CCPET'!A:E,5,0)</f>
        <v>C6</v>
      </c>
      <c r="C89" s="29"/>
      <c r="D89" s="30" t="s">
        <v>149</v>
      </c>
      <c r="E89" s="31">
        <f>SUMIFS('[1]Anexo GASTOS'!$G:$G,'[1]Anexo GASTOS'!$C:$C,'[1]GASTOS PROPUESTA'!$A89,'[1]Anexo GASTOS'!$D:$D,"A")</f>
        <v>0</v>
      </c>
      <c r="F89" s="31"/>
      <c r="G89" s="31">
        <f>SUMIFS('[1]Anexo GASTOS'!$G:$G,'[1]Anexo GASTOS'!$C:$C,'[1]GASTOS PROPUESTA'!$A89,'[1]Anexo GASTOS'!$D:$D,"O")</f>
        <v>0</v>
      </c>
      <c r="H89" s="31"/>
      <c r="I89" s="31">
        <f t="shared" si="1"/>
        <v>0</v>
      </c>
    </row>
    <row r="90" spans="1:10" x14ac:dyDescent="0.25">
      <c r="A90" s="23" t="s">
        <v>150</v>
      </c>
      <c r="B90" s="23" t="str">
        <f>VLOOKUP(A90,'[1]GT CCPET'!A:E,5,0)</f>
        <v>A5</v>
      </c>
      <c r="C90" s="23"/>
      <c r="D90" s="24" t="s">
        <v>151</v>
      </c>
      <c r="E90" s="25">
        <f>E91+E101+E105+E115</f>
        <v>1237638675</v>
      </c>
      <c r="F90" s="25">
        <f>F91+F101+F105+F115</f>
        <v>0</v>
      </c>
      <c r="G90" s="25">
        <f>G91+G101+G105+G115</f>
        <v>1567370823</v>
      </c>
      <c r="H90" s="25">
        <f>H91+H101+H105+H115</f>
        <v>0</v>
      </c>
      <c r="I90" s="25">
        <f>I91+I101+I105+I115</f>
        <v>2805009498</v>
      </c>
    </row>
    <row r="91" spans="1:10" ht="38.25" x14ac:dyDescent="0.25">
      <c r="A91" s="40" t="s">
        <v>152</v>
      </c>
      <c r="B91" s="40" t="str">
        <f>VLOOKUP(A91,'[1]GT CCPET'!A:E,5,0)</f>
        <v>C6</v>
      </c>
      <c r="C91" s="40"/>
      <c r="D91" s="41" t="s">
        <v>153</v>
      </c>
      <c r="E91" s="42">
        <f>SUM(E92:E100)</f>
        <v>158116920</v>
      </c>
      <c r="F91" s="42">
        <f>SUM(F92:F100)</f>
        <v>0</v>
      </c>
      <c r="G91" s="42">
        <f>SUM(G92:G100)</f>
        <v>421600828</v>
      </c>
      <c r="H91" s="42">
        <f>SUM(H92:H100)</f>
        <v>0</v>
      </c>
      <c r="I91" s="42">
        <f>SUM(I92:I100)</f>
        <v>579717748</v>
      </c>
    </row>
    <row r="92" spans="1:10" x14ac:dyDescent="0.25">
      <c r="A92" s="29" t="s">
        <v>154</v>
      </c>
      <c r="B92" s="29" t="e">
        <f>VLOOKUP(A92,'[1]GT CCPET'!A:E,5,0)</f>
        <v>#N/A</v>
      </c>
      <c r="C92" s="29"/>
      <c r="D92" s="43" t="s">
        <v>155</v>
      </c>
      <c r="E92" s="31">
        <f>SUMIFS('[1]Anexo GASTOS'!$G:$G,'[1]Anexo GASTOS'!$C:$C,'[1]GASTOS PROPUESTA'!$A92,'[1]Anexo GASTOS'!$D:$D,"A")</f>
        <v>0</v>
      </c>
      <c r="F92" s="31"/>
      <c r="G92" s="31">
        <f>SUMIFS('[1]Anexo GASTOS'!$G:$G,'[1]Anexo GASTOS'!$C:$C,'[1]GASTOS PROPUESTA'!$A92,'[1]Anexo GASTOS'!$D:$D,"O")-30000000</f>
        <v>332500000</v>
      </c>
      <c r="H92" s="31"/>
      <c r="I92" s="31">
        <f t="shared" si="1"/>
        <v>332500000</v>
      </c>
      <c r="J92" t="s">
        <v>156</v>
      </c>
    </row>
    <row r="93" spans="1:10" x14ac:dyDescent="0.25">
      <c r="A93" s="29" t="s">
        <v>157</v>
      </c>
      <c r="B93" s="29" t="e">
        <f>VLOOKUP(A93,'[1]GT CCPET'!A:E,5,0)</f>
        <v>#N/A</v>
      </c>
      <c r="C93" s="29"/>
      <c r="D93" s="43" t="s">
        <v>158</v>
      </c>
      <c r="E93" s="31">
        <f>SUMIFS('[1]Anexo GASTOS'!$G:$G,'[1]Anexo GASTOS'!$C:$C,'[1]GASTOS PROPUESTA'!$A93,'[1]Anexo GASTOS'!$D:$D,"A")</f>
        <v>79016920</v>
      </c>
      <c r="F93" s="31"/>
      <c r="G93" s="31">
        <f>SUMIFS('[1]Anexo GASTOS'!$G:$G,'[1]Anexo GASTOS'!$C:$C,'[1]GASTOS PROPUESTA'!$A93,'[1]Anexo GASTOS'!$D:$D,"O")</f>
        <v>69662164</v>
      </c>
      <c r="H93" s="31"/>
      <c r="I93" s="31">
        <f t="shared" si="1"/>
        <v>148679084</v>
      </c>
      <c r="J93" t="s">
        <v>159</v>
      </c>
    </row>
    <row r="94" spans="1:10" ht="30" x14ac:dyDescent="0.25">
      <c r="A94" s="29" t="s">
        <v>160</v>
      </c>
      <c r="B94" s="29" t="e">
        <f>VLOOKUP(A94,'[1]GT CCPET'!A:E,5,0)</f>
        <v>#N/A</v>
      </c>
      <c r="C94" s="29"/>
      <c r="D94" s="43" t="s">
        <v>161</v>
      </c>
      <c r="E94" s="31">
        <f>SUMIFS('[1]Anexo GASTOS'!$G:$G,'[1]Anexo GASTOS'!$C:$C,'[1]GASTOS PROPUESTA'!$A94,'[1]Anexo GASTOS'!$D:$D,"A")</f>
        <v>0</v>
      </c>
      <c r="F94" s="31"/>
      <c r="G94" s="31">
        <f>SUMIFS('[1]Anexo GASTOS'!$G:$G,'[1]Anexo GASTOS'!$C:$C,'[1]GASTOS PROPUESTA'!$A94,'[1]Anexo GASTOS'!$D:$D,"O")</f>
        <v>19438664</v>
      </c>
      <c r="H94" s="31"/>
      <c r="I94" s="31">
        <f t="shared" si="1"/>
        <v>19438664</v>
      </c>
    </row>
    <row r="95" spans="1:10" x14ac:dyDescent="0.25">
      <c r="A95" s="29" t="s">
        <v>162</v>
      </c>
      <c r="B95" s="29" t="e">
        <f>VLOOKUP(A95,'[1]GT CCPET'!A:E,5,0)</f>
        <v>#N/A</v>
      </c>
      <c r="C95" s="29"/>
      <c r="D95" s="43" t="s">
        <v>163</v>
      </c>
      <c r="E95" s="31">
        <f>SUMIFS('[1]Anexo GASTOS'!$G:$G,'[1]Anexo GASTOS'!$C:$C,'[1]GASTOS PROPUESTA'!$A95,'[1]Anexo GASTOS'!$D:$D,"A")</f>
        <v>0</v>
      </c>
      <c r="F95" s="31"/>
      <c r="G95" s="31">
        <f>SUMIFS('[1]Anexo GASTOS'!$G:$G,'[1]Anexo GASTOS'!$C:$C,'[1]GASTOS PROPUESTA'!$A95,'[1]Anexo GASTOS'!$D:$D,"O")</f>
        <v>0</v>
      </c>
      <c r="H95" s="31"/>
      <c r="I95" s="31">
        <f t="shared" si="1"/>
        <v>0</v>
      </c>
    </row>
    <row r="96" spans="1:10" x14ac:dyDescent="0.25">
      <c r="A96" s="29" t="s">
        <v>164</v>
      </c>
      <c r="B96" s="29" t="e">
        <f>VLOOKUP(A96,'[1]GT CCPET'!A:E,5,0)</f>
        <v>#N/A</v>
      </c>
      <c r="C96" s="29"/>
      <c r="D96" s="43" t="s">
        <v>165</v>
      </c>
      <c r="E96" s="31">
        <f>SUMIFS('[1]Anexo GASTOS'!$G:$G,'[1]Anexo GASTOS'!$C:$C,'[1]GASTOS PROPUESTA'!$A96,'[1]Anexo GASTOS'!$D:$D,"A")</f>
        <v>0</v>
      </c>
      <c r="F96" s="31"/>
      <c r="G96" s="31">
        <f>SUMIFS('[1]Anexo GASTOS'!$G:$G,'[1]Anexo GASTOS'!$C:$C,'[1]GASTOS PROPUESTA'!$A96,'[1]Anexo GASTOS'!$D:$D,"O")</f>
        <v>0</v>
      </c>
      <c r="H96" s="31"/>
      <c r="I96" s="31">
        <f t="shared" si="1"/>
        <v>0</v>
      </c>
    </row>
    <row r="97" spans="1:10" ht="30" x14ac:dyDescent="0.25">
      <c r="A97" s="29" t="s">
        <v>166</v>
      </c>
      <c r="B97" s="29" t="e">
        <f>VLOOKUP(A97,'[1]GT CCPET'!A:E,5,0)</f>
        <v>#N/A</v>
      </c>
      <c r="C97" s="29"/>
      <c r="D97" s="43" t="s">
        <v>167</v>
      </c>
      <c r="E97" s="31">
        <f>SUMIFS('[1]Anexo GASTOS'!$G:$G,'[1]Anexo GASTOS'!$C:$C,'[1]GASTOS PROPUESTA'!$A97,'[1]Anexo GASTOS'!$D:$D,"A")</f>
        <v>0</v>
      </c>
      <c r="F97" s="31"/>
      <c r="G97" s="31">
        <f>SUMIFS('[1]Anexo GASTOS'!$G:$G,'[1]Anexo GASTOS'!$C:$C,'[1]GASTOS PROPUESTA'!$A97,'[1]Anexo GASTOS'!$D:$D,"O")</f>
        <v>0</v>
      </c>
      <c r="H97" s="31"/>
      <c r="I97" s="31"/>
    </row>
    <row r="98" spans="1:10" x14ac:dyDescent="0.25">
      <c r="A98" s="29" t="s">
        <v>168</v>
      </c>
      <c r="B98" s="29" t="e">
        <f>VLOOKUP(A98,'[1]GT CCPET'!A:E,5,0)</f>
        <v>#N/A</v>
      </c>
      <c r="C98" s="29"/>
      <c r="D98" s="43" t="s">
        <v>169</v>
      </c>
      <c r="E98" s="31">
        <f>SUMIFS('[1]Anexo GASTOS'!$G:$G,'[1]Anexo GASTOS'!$C:$C,'[1]GASTOS PROPUESTA'!$A98,'[1]Anexo GASTOS'!$D:$D,"A")</f>
        <v>0</v>
      </c>
      <c r="F98" s="31"/>
      <c r="G98" s="31">
        <f>SUMIFS('[1]Anexo GASTOS'!$G:$G,'[1]Anexo GASTOS'!$C:$C,'[1]GASTOS PROPUESTA'!$A98,'[1]Anexo GASTOS'!$D:$D,"O")</f>
        <v>0</v>
      </c>
      <c r="H98" s="31"/>
      <c r="I98" s="31"/>
    </row>
    <row r="99" spans="1:10" x14ac:dyDescent="0.25">
      <c r="A99" s="29" t="s">
        <v>170</v>
      </c>
      <c r="B99" s="29" t="e">
        <f>VLOOKUP(A99,'[1]GT CCPET'!A:E,5,0)</f>
        <v>#N/A</v>
      </c>
      <c r="C99" s="29"/>
      <c r="D99" s="43" t="s">
        <v>171</v>
      </c>
      <c r="E99" s="31">
        <f>SUMIFS('[1]Anexo GASTOS'!$G:$G,'[1]Anexo GASTOS'!$C:$C,'[1]GASTOS PROPUESTA'!$A99,'[1]Anexo GASTOS'!$D:$D,"A")</f>
        <v>0</v>
      </c>
      <c r="F99" s="31"/>
      <c r="G99" s="31">
        <f>SUMIFS('[1]Anexo GASTOS'!$G:$G,'[1]Anexo GASTOS'!$C:$C,'[1]GASTOS PROPUESTA'!$A99,'[1]Anexo GASTOS'!$D:$D,"O")</f>
        <v>0</v>
      </c>
      <c r="H99" s="31"/>
      <c r="I99" s="31"/>
    </row>
    <row r="100" spans="1:10" ht="45" x14ac:dyDescent="0.25">
      <c r="A100" s="29" t="s">
        <v>172</v>
      </c>
      <c r="B100" s="29" t="e">
        <f>VLOOKUP(A100,'[1]GT CCPET'!A:E,5,0)</f>
        <v>#N/A</v>
      </c>
      <c r="C100" s="29"/>
      <c r="D100" s="43" t="s">
        <v>173</v>
      </c>
      <c r="E100" s="31">
        <f>SUMIFS('[1]Anexo GASTOS'!$G:$G,'[1]Anexo GASTOS'!$C:$C,'[1]GASTOS PROPUESTA'!$A100,'[1]Anexo GASTOS'!$D:$D,"A")</f>
        <v>79100000</v>
      </c>
      <c r="F100" s="31"/>
      <c r="G100" s="31">
        <f>SUMIFS('[1]Anexo GASTOS'!$G:$G,'[1]Anexo GASTOS'!$C:$C,'[1]GASTOS PROPUESTA'!$A100,'[1]Anexo GASTOS'!$D:$D,"O")</f>
        <v>0</v>
      </c>
      <c r="H100" s="31"/>
      <c r="I100" s="31">
        <f t="shared" si="1"/>
        <v>79100000</v>
      </c>
      <c r="J100" t="s">
        <v>174</v>
      </c>
    </row>
    <row r="101" spans="1:10" ht="25.5" x14ac:dyDescent="0.25">
      <c r="A101" s="40" t="s">
        <v>175</v>
      </c>
      <c r="B101" s="40" t="str">
        <f>VLOOKUP(A101,'[1]GT CCPET'!A:E,5,0)</f>
        <v>C6</v>
      </c>
      <c r="C101" s="40"/>
      <c r="D101" s="41" t="s">
        <v>176</v>
      </c>
      <c r="E101" s="42">
        <f>SUM(E102:E104)</f>
        <v>168932484</v>
      </c>
      <c r="F101" s="42">
        <f>SUM(F102:F104)</f>
        <v>0</v>
      </c>
      <c r="G101" s="42">
        <f>SUM(G102:G104)</f>
        <v>8000000</v>
      </c>
      <c r="H101" s="42">
        <f>SUM(H102:H104)</f>
        <v>0</v>
      </c>
      <c r="I101" s="42">
        <f>SUM(I102:I104)</f>
        <v>176932484</v>
      </c>
    </row>
    <row r="102" spans="1:10" x14ac:dyDescent="0.25">
      <c r="A102" s="29" t="s">
        <v>177</v>
      </c>
      <c r="B102" s="29" t="e">
        <f>VLOOKUP(A102,'[1]GT CCPET'!A:E,5,0)</f>
        <v>#N/A</v>
      </c>
      <c r="C102" s="29"/>
      <c r="D102" s="30" t="s">
        <v>178</v>
      </c>
      <c r="E102" s="31">
        <f>SUMIFS('[1]Anexo GASTOS'!$G:$G,'[1]Anexo GASTOS'!$C:$C,'[1]GASTOS PROPUESTA'!$A102,'[1]Anexo GASTOS'!$D:$D,"A")</f>
        <v>71956388</v>
      </c>
      <c r="F102" s="31"/>
      <c r="G102" s="31">
        <f>SUMIFS('[1]Anexo GASTOS'!$G:$G,'[1]Anexo GASTOS'!$C:$C,'[1]GASTOS PROPUESTA'!$A102,'[1]Anexo GASTOS'!$D:$D,"O")</f>
        <v>0</v>
      </c>
      <c r="H102" s="31"/>
      <c r="I102" s="31">
        <f t="shared" si="1"/>
        <v>71956388</v>
      </c>
      <c r="J102" t="s">
        <v>179</v>
      </c>
    </row>
    <row r="103" spans="1:10" x14ac:dyDescent="0.25">
      <c r="A103" s="29" t="s">
        <v>180</v>
      </c>
      <c r="B103" s="29" t="e">
        <f>VLOOKUP(A103,'[1]GT CCPET'!A:E,5,0)</f>
        <v>#N/A</v>
      </c>
      <c r="C103" s="29"/>
      <c r="D103" s="30" t="s">
        <v>181</v>
      </c>
      <c r="E103" s="31">
        <f>SUMIFS('[1]Anexo GASTOS'!$G:$G,'[1]Anexo GASTOS'!$C:$C,'[1]GASTOS PROPUESTA'!$A103,'[1]Anexo GASTOS'!$D:$D,"A")</f>
        <v>0</v>
      </c>
      <c r="F103" s="31"/>
      <c r="G103" s="31">
        <f>SUMIFS('[1]Anexo GASTOS'!$G:$G,'[1]Anexo GASTOS'!$C:$C,'[1]GASTOS PROPUESTA'!$A103,'[1]Anexo GASTOS'!$D:$D,"O")</f>
        <v>0</v>
      </c>
      <c r="H103" s="31"/>
      <c r="I103" s="31">
        <f t="shared" si="1"/>
        <v>0</v>
      </c>
    </row>
    <row r="104" spans="1:10" ht="25.5" x14ac:dyDescent="0.25">
      <c r="A104" s="29" t="s">
        <v>182</v>
      </c>
      <c r="B104" s="29" t="e">
        <f>VLOOKUP(A104,'[1]GT CCPET'!A:E,5,0)</f>
        <v>#N/A</v>
      </c>
      <c r="C104" s="29"/>
      <c r="D104" s="30" t="s">
        <v>183</v>
      </c>
      <c r="E104" s="31">
        <f>SUMIFS('[1]Anexo GASTOS'!$G:$G,'[1]Anexo GASTOS'!$C:$C,'[1]GASTOS PROPUESTA'!$A104,'[1]Anexo GASTOS'!$D:$D,"A")</f>
        <v>96976096</v>
      </c>
      <c r="F104" s="31"/>
      <c r="G104" s="31">
        <f>SUMIFS('[1]Anexo GASTOS'!$G:$G,'[1]Anexo GASTOS'!$C:$C,'[1]GASTOS PROPUESTA'!$A104,'[1]Anexo GASTOS'!$D:$D,"O")</f>
        <v>8000000</v>
      </c>
      <c r="H104" s="31"/>
      <c r="I104" s="31">
        <f t="shared" si="1"/>
        <v>104976096</v>
      </c>
      <c r="J104" t="s">
        <v>184</v>
      </c>
    </row>
    <row r="105" spans="1:10" ht="25.5" x14ac:dyDescent="0.25">
      <c r="A105" s="40" t="s">
        <v>185</v>
      </c>
      <c r="B105" s="40" t="str">
        <f>VLOOKUP(A105,'[1]GT CCPET'!A:E,5,0)</f>
        <v>C6</v>
      </c>
      <c r="C105" s="40"/>
      <c r="D105" s="41" t="s">
        <v>186</v>
      </c>
      <c r="E105" s="42">
        <f>SUM(E106:E114)</f>
        <v>697505817</v>
      </c>
      <c r="F105" s="42">
        <f>SUM(F106:F114)</f>
        <v>0</v>
      </c>
      <c r="G105" s="42">
        <f>SUM(G106:G114)</f>
        <v>103677086</v>
      </c>
      <c r="H105" s="42">
        <f>SUM(H106:H114)</f>
        <v>0</v>
      </c>
      <c r="I105" s="42">
        <f>SUM(I106:I114)</f>
        <v>801182903</v>
      </c>
    </row>
    <row r="106" spans="1:10" x14ac:dyDescent="0.25">
      <c r="A106" s="29" t="s">
        <v>187</v>
      </c>
      <c r="B106" s="29" t="e">
        <f>VLOOKUP(A106,'[1]GT CCPET'!A:E,5,0)</f>
        <v>#N/A</v>
      </c>
      <c r="C106" s="29"/>
      <c r="D106" s="30" t="s">
        <v>188</v>
      </c>
      <c r="E106" s="31">
        <f>SUMIFS('[1]Anexo GASTOS'!$G:$G,'[1]Anexo GASTOS'!$C:$C,'[1]GASTOS PROPUESTA'!$A106,'[1]Anexo GASTOS'!$D:$D,"A")</f>
        <v>0</v>
      </c>
      <c r="F106" s="31"/>
      <c r="G106" s="31">
        <f>SUMIFS('[1]Anexo GASTOS'!$G:$G,'[1]Anexo GASTOS'!$C:$C,'[1]GASTOS PROPUESTA'!$A106,'[1]Anexo GASTOS'!$D:$D,"O")</f>
        <v>0</v>
      </c>
      <c r="H106" s="31"/>
      <c r="I106" s="31">
        <f t="shared" si="1"/>
        <v>0</v>
      </c>
    </row>
    <row r="107" spans="1:10" x14ac:dyDescent="0.25">
      <c r="A107" s="29" t="s">
        <v>189</v>
      </c>
      <c r="B107" s="29" t="e">
        <f>VLOOKUP(A107,'[1]GT CCPET'!A:E,5,0)</f>
        <v>#N/A</v>
      </c>
      <c r="C107" s="29"/>
      <c r="D107" s="30" t="s">
        <v>190</v>
      </c>
      <c r="E107" s="31">
        <f>SUMIFS('[1]Anexo GASTOS'!$G:$G,'[1]Anexo GASTOS'!$C:$C,'[1]GASTOS PROPUESTA'!$A107,'[1]Anexo GASTOS'!$D:$D,"A")</f>
        <v>101018992</v>
      </c>
      <c r="F107" s="31"/>
      <c r="G107" s="31">
        <f>SUMIFS('[1]Anexo GASTOS'!$G:$G,'[1]Anexo GASTOS'!$C:$C,'[1]GASTOS PROPUESTA'!$A107,'[1]Anexo GASTOS'!$D:$D,"O")</f>
        <v>0</v>
      </c>
      <c r="H107" s="31"/>
      <c r="I107" s="31">
        <f t="shared" si="1"/>
        <v>101018992</v>
      </c>
    </row>
    <row r="108" spans="1:10" ht="51" x14ac:dyDescent="0.25">
      <c r="A108" s="29" t="s">
        <v>191</v>
      </c>
      <c r="B108" s="29" t="e">
        <f>VLOOKUP(A108,'[1]GT CCPET'!A:E,5,0)</f>
        <v>#N/A</v>
      </c>
      <c r="C108" s="29"/>
      <c r="D108" s="30" t="s">
        <v>192</v>
      </c>
      <c r="E108" s="31">
        <f>SUMIFS('[1]Anexo GASTOS'!$G:$G,'[1]Anexo GASTOS'!$C:$C,'[1]GASTOS PROPUESTA'!$A108,'[1]Anexo GASTOS'!$D:$D,"A")</f>
        <v>314874269</v>
      </c>
      <c r="F108" s="31"/>
      <c r="G108" s="31">
        <f>SUMIFS('[1]Anexo GASTOS'!$G:$G,'[1]Anexo GASTOS'!$C:$C,'[1]GASTOS PROPUESTA'!$A108,'[1]Anexo GASTOS'!$D:$D,"O")</f>
        <v>0</v>
      </c>
      <c r="H108" s="31"/>
      <c r="I108" s="31">
        <f t="shared" si="1"/>
        <v>314874269</v>
      </c>
      <c r="J108" t="s">
        <v>193</v>
      </c>
    </row>
    <row r="109" spans="1:10" ht="25.5" x14ac:dyDescent="0.25">
      <c r="A109" s="29" t="s">
        <v>194</v>
      </c>
      <c r="B109" s="29" t="e">
        <f>VLOOKUP(A109,'[1]GT CCPET'!A:E,5,0)</f>
        <v>#N/A</v>
      </c>
      <c r="C109" s="29"/>
      <c r="D109" s="30" t="s">
        <v>195</v>
      </c>
      <c r="E109" s="31">
        <f>SUMIFS('[1]Anexo GASTOS'!$G:$G,'[1]Anexo GASTOS'!$C:$C,'[1]GASTOS PROPUESTA'!$A109,'[1]Anexo GASTOS'!$D:$D,"A")</f>
        <v>21000000</v>
      </c>
      <c r="F109" s="31"/>
      <c r="G109" s="31">
        <f>SUMIFS('[1]Anexo GASTOS'!$G:$G,'[1]Anexo GASTOS'!$C:$C,'[1]GASTOS PROPUESTA'!$A109,'[1]Anexo GASTOS'!$D:$D,"O")</f>
        <v>0</v>
      </c>
      <c r="H109" s="31"/>
      <c r="I109" s="31">
        <f t="shared" si="1"/>
        <v>21000000</v>
      </c>
      <c r="J109" t="s">
        <v>196</v>
      </c>
    </row>
    <row r="110" spans="1:10" x14ac:dyDescent="0.25">
      <c r="A110" s="29" t="s">
        <v>197</v>
      </c>
      <c r="B110" s="29" t="e">
        <f>VLOOKUP(A110,'[1]GT CCPET'!A:E,5,0)</f>
        <v>#N/A</v>
      </c>
      <c r="C110" s="29"/>
      <c r="D110" s="30" t="s">
        <v>198</v>
      </c>
      <c r="E110" s="31">
        <f>SUMIFS('[1]Anexo GASTOS'!$G:$G,'[1]Anexo GASTOS'!$C:$C,'[1]GASTOS PROPUESTA'!$A110,'[1]Anexo GASTOS'!$D:$D,"A")</f>
        <v>0</v>
      </c>
      <c r="F110" s="31"/>
      <c r="G110" s="31">
        <f>SUMIFS('[1]Anexo GASTOS'!$G:$G,'[1]Anexo GASTOS'!$C:$C,'[1]GASTOS PROPUESTA'!$A110,'[1]Anexo GASTOS'!$D:$D,"O")</f>
        <v>0</v>
      </c>
      <c r="H110" s="31"/>
      <c r="I110" s="31">
        <f t="shared" si="1"/>
        <v>0</v>
      </c>
      <c r="J110" t="s">
        <v>199</v>
      </c>
    </row>
    <row r="111" spans="1:10" ht="38.25" x14ac:dyDescent="0.25">
      <c r="A111" s="29" t="s">
        <v>200</v>
      </c>
      <c r="B111" s="29" t="e">
        <f>VLOOKUP(A111,'[1]GT CCPET'!A:E,5,0)</f>
        <v>#N/A</v>
      </c>
      <c r="C111" s="29"/>
      <c r="D111" s="30" t="s">
        <v>201</v>
      </c>
      <c r="E111" s="31">
        <f>SUMIFS('[1]Anexo GASTOS'!$G:$G,'[1]Anexo GASTOS'!$C:$C,'[1]GASTOS PROPUESTA'!$A111,'[1]Anexo GASTOS'!$D:$D,"A")</f>
        <v>0</v>
      </c>
      <c r="F111" s="31"/>
      <c r="G111" s="31">
        <f>SUMIFS('[1]Anexo GASTOS'!$G:$G,'[1]Anexo GASTOS'!$C:$C,'[1]GASTOS PROPUESTA'!$A111,'[1]Anexo GASTOS'!$D:$D,"O")</f>
        <v>0</v>
      </c>
      <c r="H111" s="31"/>
      <c r="I111" s="31">
        <f t="shared" si="1"/>
        <v>0</v>
      </c>
    </row>
    <row r="112" spans="1:10" ht="38.25" x14ac:dyDescent="0.25">
      <c r="A112" s="29" t="s">
        <v>202</v>
      </c>
      <c r="B112" s="29" t="e">
        <f>VLOOKUP(A112,'[1]GT CCPET'!A:E,5,0)</f>
        <v>#N/A</v>
      </c>
      <c r="C112" s="29"/>
      <c r="D112" s="30" t="s">
        <v>203</v>
      </c>
      <c r="E112" s="31">
        <f>SUMIFS('[1]Anexo GASTOS'!$G:$G,'[1]Anexo GASTOS'!$C:$C,'[1]GASTOS PROPUESTA'!$A112,'[1]Anexo GASTOS'!$D:$D,"A")</f>
        <v>248912556</v>
      </c>
      <c r="F112" s="31"/>
      <c r="G112" s="31">
        <f>SUMIFS('[1]Anexo GASTOS'!$G:$G,'[1]Anexo GASTOS'!$C:$C,'[1]GASTOS PROPUESTA'!$A112,'[1]Anexo GASTOS'!$D:$D,"O")+30000000</f>
        <v>103677086</v>
      </c>
      <c r="H112" s="31"/>
      <c r="I112" s="31">
        <f t="shared" si="1"/>
        <v>352589642</v>
      </c>
    </row>
    <row r="113" spans="1:10" ht="25.5" x14ac:dyDescent="0.25">
      <c r="A113" s="29" t="s">
        <v>204</v>
      </c>
      <c r="B113" s="29" t="e">
        <f>VLOOKUP(A113,'[1]GT CCPET'!A:E,5,0)</f>
        <v>#N/A</v>
      </c>
      <c r="C113" s="29"/>
      <c r="D113" s="30" t="s">
        <v>205</v>
      </c>
      <c r="E113" s="31">
        <f>SUMIFS('[1]Anexo GASTOS'!$G:$G,'[1]Anexo GASTOS'!$C:$C,'[1]GASTOS PROPUESTA'!$A113,'[1]Anexo GASTOS'!$D:$D,"A")</f>
        <v>0</v>
      </c>
      <c r="F113" s="31"/>
      <c r="G113" s="31">
        <f>SUMIFS('[1]Anexo GASTOS'!$G:$G,'[1]Anexo GASTOS'!$C:$C,'[1]GASTOS PROPUESTA'!$A113,'[1]Anexo GASTOS'!$D:$D,"O")</f>
        <v>0</v>
      </c>
      <c r="H113" s="31"/>
      <c r="I113" s="31">
        <f t="shared" si="1"/>
        <v>0</v>
      </c>
    </row>
    <row r="114" spans="1:10" ht="38.25" x14ac:dyDescent="0.25">
      <c r="A114" s="29" t="s">
        <v>206</v>
      </c>
      <c r="B114" s="29" t="e">
        <f>VLOOKUP(A114,'[1]GT CCPET'!A:E,5,0)</f>
        <v>#N/A</v>
      </c>
      <c r="C114" s="29"/>
      <c r="D114" s="30" t="s">
        <v>207</v>
      </c>
      <c r="E114" s="31">
        <f>SUMIFS('[1]Anexo GASTOS'!$G:$G,'[1]Anexo GASTOS'!$C:$C,'[1]GASTOS PROPUESTA'!$A114,'[1]Anexo GASTOS'!$D:$D,"A")</f>
        <v>11700000</v>
      </c>
      <c r="F114" s="31"/>
      <c r="G114" s="31">
        <f>SUMIFS('[1]Anexo GASTOS'!$G:$G,'[1]Anexo GASTOS'!$C:$C,'[1]GASTOS PROPUESTA'!$A114,'[1]Anexo GASTOS'!$D:$D,"O")</f>
        <v>0</v>
      </c>
      <c r="H114" s="31"/>
      <c r="I114" s="31">
        <f t="shared" si="1"/>
        <v>11700000</v>
      </c>
      <c r="J114" t="s">
        <v>208</v>
      </c>
    </row>
    <row r="115" spans="1:10" x14ac:dyDescent="0.25">
      <c r="A115" s="40" t="s">
        <v>209</v>
      </c>
      <c r="B115" s="40" t="str">
        <f>VLOOKUP(A115,'[1]GT CCPET'!A:E,5,0)</f>
        <v>C6</v>
      </c>
      <c r="C115" s="40"/>
      <c r="D115" s="41" t="s">
        <v>210</v>
      </c>
      <c r="E115" s="42">
        <f>SUM(E116:E124)</f>
        <v>213083454</v>
      </c>
      <c r="F115" s="42">
        <f>SUM(F116:F124)</f>
        <v>0</v>
      </c>
      <c r="G115" s="42">
        <f>SUM(G116:G124)</f>
        <v>1034092909</v>
      </c>
      <c r="H115" s="42">
        <f>SUM(H116:H124)</f>
        <v>0</v>
      </c>
      <c r="I115" s="42">
        <f>SUM(I116:I124)</f>
        <v>1247176363</v>
      </c>
    </row>
    <row r="116" spans="1:10" ht="51" x14ac:dyDescent="0.25">
      <c r="A116" s="29" t="s">
        <v>211</v>
      </c>
      <c r="B116" s="29" t="e">
        <f>VLOOKUP(A116,'[1]GT CCPET'!A:E,5,0)</f>
        <v>#N/A</v>
      </c>
      <c r="C116" s="29"/>
      <c r="D116" s="30" t="s">
        <v>212</v>
      </c>
      <c r="E116" s="31">
        <f>SUMIFS('[1]Anexo GASTOS'!$G:$G,'[1]Anexo GASTOS'!$C:$C,'[1]GASTOS PROPUESTA'!$A116,'[1]Anexo GASTOS'!$D:$D,"A")</f>
        <v>0</v>
      </c>
      <c r="F116" s="31"/>
      <c r="G116" s="31">
        <f>SUMIFS('[1]Anexo GASTOS'!$G:$G,'[1]Anexo GASTOS'!$C:$C,'[1]GASTOS PROPUESTA'!$A116,'[1]Anexo GASTOS'!$D:$D,"O")</f>
        <v>0</v>
      </c>
      <c r="H116" s="44"/>
      <c r="I116" s="31">
        <f t="shared" si="1"/>
        <v>0</v>
      </c>
    </row>
    <row r="117" spans="1:10" x14ac:dyDescent="0.25">
      <c r="A117" s="29" t="s">
        <v>213</v>
      </c>
      <c r="B117" s="29" t="e">
        <f>VLOOKUP(A117,'[1]GT CCPET'!A:E,5,0)</f>
        <v>#N/A</v>
      </c>
      <c r="C117" s="29"/>
      <c r="D117" s="30" t="s">
        <v>214</v>
      </c>
      <c r="E117" s="31">
        <f>SUMIFS('[1]Anexo GASTOS'!$G:$G,'[1]Anexo GASTOS'!$C:$C,'[1]GASTOS PROPUESTA'!$A117,'[1]Anexo GASTOS'!$D:$D,"A")</f>
        <v>5000000</v>
      </c>
      <c r="F117" s="31"/>
      <c r="G117" s="31">
        <f>SUMIFS('[1]Anexo GASTOS'!$G:$G,'[1]Anexo GASTOS'!$C:$C,'[1]GASTOS PROPUESTA'!$A117,'[1]Anexo GASTOS'!$D:$D,"O")</f>
        <v>0</v>
      </c>
      <c r="H117" s="44"/>
      <c r="I117" s="31">
        <f t="shared" si="1"/>
        <v>5000000</v>
      </c>
      <c r="J117" t="s">
        <v>215</v>
      </c>
    </row>
    <row r="118" spans="1:10" ht="25.5" x14ac:dyDescent="0.25">
      <c r="A118" s="29" t="s">
        <v>216</v>
      </c>
      <c r="B118" s="29" t="e">
        <f>VLOOKUP(A118,'[1]GT CCPET'!A:E,5,0)</f>
        <v>#N/A</v>
      </c>
      <c r="C118" s="29"/>
      <c r="D118" s="30" t="s">
        <v>217</v>
      </c>
      <c r="E118" s="31">
        <f>SUMIFS('[1]Anexo GASTOS'!$G:$G,'[1]Anexo GASTOS'!$C:$C,'[1]GASTOS PROPUESTA'!$A118,'[1]Anexo GASTOS'!$D:$D,"A")</f>
        <v>0</v>
      </c>
      <c r="F118" s="31"/>
      <c r="G118" s="31">
        <f>SUMIFS('[1]Anexo GASTOS'!$G:$G,'[1]Anexo GASTOS'!$C:$C,'[1]GASTOS PROPUESTA'!$A118,'[1]Anexo GASTOS'!$D:$D,"O")</f>
        <v>289408299</v>
      </c>
      <c r="H118" s="44"/>
      <c r="I118" s="31">
        <f t="shared" si="1"/>
        <v>289408299</v>
      </c>
      <c r="J118" t="s">
        <v>218</v>
      </c>
    </row>
    <row r="119" spans="1:10" ht="38.25" x14ac:dyDescent="0.25">
      <c r="A119" s="29" t="s">
        <v>219</v>
      </c>
      <c r="B119" s="29" t="e">
        <f>VLOOKUP(A119,'[1]GT CCPET'!A:E,5,0)</f>
        <v>#N/A</v>
      </c>
      <c r="C119" s="29"/>
      <c r="D119" s="30" t="s">
        <v>220</v>
      </c>
      <c r="E119" s="31">
        <f>SUMIFS('[1]Anexo GASTOS'!$G:$G,'[1]Anexo GASTOS'!$C:$C,'[1]GASTOS PROPUESTA'!$A119,'[1]Anexo GASTOS'!$D:$D,"A")</f>
        <v>13848040</v>
      </c>
      <c r="F119" s="31"/>
      <c r="G119" s="31">
        <f>SUMIFS('[1]Anexo GASTOS'!$G:$G,'[1]Anexo GASTOS'!$C:$C,'[1]GASTOS PROPUESTA'!$A119,'[1]Anexo GASTOS'!$D:$D,"O")</f>
        <v>0</v>
      </c>
      <c r="H119" s="44"/>
      <c r="I119" s="31">
        <f t="shared" si="1"/>
        <v>13848040</v>
      </c>
      <c r="J119" t="s">
        <v>221</v>
      </c>
    </row>
    <row r="120" spans="1:10" x14ac:dyDescent="0.25">
      <c r="A120" s="29" t="s">
        <v>222</v>
      </c>
      <c r="B120" s="29" t="e">
        <f>VLOOKUP(A120,'[1]GT CCPET'!A:E,5,0)</f>
        <v>#N/A</v>
      </c>
      <c r="C120" s="29"/>
      <c r="D120" s="30" t="s">
        <v>223</v>
      </c>
      <c r="E120" s="31">
        <f>SUMIFS('[1]Anexo GASTOS'!$G:$G,'[1]Anexo GASTOS'!$C:$C,'[1]GASTOS PROPUESTA'!$A120,'[1]Anexo GASTOS'!$D:$D,"A")</f>
        <v>180000000</v>
      </c>
      <c r="F120" s="31"/>
      <c r="G120" s="31">
        <f>SUMIFS('[1]Anexo GASTOS'!$G:$G,'[1]Anexo GASTOS'!$C:$C,'[1]GASTOS PROPUESTA'!$A120,'[1]Anexo GASTOS'!$D:$D,"O")</f>
        <v>720000000</v>
      </c>
      <c r="H120" s="44"/>
      <c r="I120" s="31">
        <f t="shared" si="1"/>
        <v>900000000</v>
      </c>
      <c r="J120" t="s">
        <v>224</v>
      </c>
    </row>
    <row r="121" spans="1:10" ht="25.5" x14ac:dyDescent="0.25">
      <c r="A121" s="29" t="s">
        <v>225</v>
      </c>
      <c r="B121" s="29" t="e">
        <f>VLOOKUP(A121,'[1]GT CCPET'!A:E,5,0)</f>
        <v>#N/A</v>
      </c>
      <c r="C121" s="29"/>
      <c r="D121" s="30" t="s">
        <v>226</v>
      </c>
      <c r="E121" s="31">
        <v>14235414</v>
      </c>
      <c r="F121" s="31"/>
      <c r="G121" s="31">
        <v>19499862</v>
      </c>
      <c r="H121" s="44"/>
      <c r="I121" s="31">
        <f t="shared" si="1"/>
        <v>33735276</v>
      </c>
      <c r="J121" t="s">
        <v>227</v>
      </c>
    </row>
    <row r="122" spans="1:10" x14ac:dyDescent="0.25">
      <c r="A122" s="29" t="s">
        <v>228</v>
      </c>
      <c r="B122" s="29" t="e">
        <f>VLOOKUP(A122,'[1]GT CCPET'!A:E,5,0)</f>
        <v>#N/A</v>
      </c>
      <c r="C122" s="29"/>
      <c r="D122" s="30" t="s">
        <v>229</v>
      </c>
      <c r="E122" s="31">
        <f>SUMIFS('[1]Anexo GASTOS'!$G:$G,'[1]Anexo GASTOS'!$C:$C,'[1]GASTOS PROPUESTA'!$A122,'[1]Anexo GASTOS'!$D:$D,"A")</f>
        <v>0</v>
      </c>
      <c r="F122" s="31"/>
      <c r="G122" s="31">
        <f>SUMIFS('[1]Anexo GASTOS'!$G:$G,'[1]Anexo GASTOS'!$C:$C,'[1]GASTOS PROPUESTA'!$A122,'[1]Anexo GASTOS'!$D:$D,"O")</f>
        <v>5184748</v>
      </c>
      <c r="H122" s="44"/>
      <c r="I122" s="31">
        <f t="shared" si="1"/>
        <v>5184748</v>
      </c>
      <c r="J122" t="s">
        <v>230</v>
      </c>
    </row>
    <row r="123" spans="1:10" x14ac:dyDescent="0.25">
      <c r="A123" s="29" t="s">
        <v>231</v>
      </c>
      <c r="B123" s="29" t="e">
        <f>VLOOKUP(A123,'[1]GT CCPET'!A:E,5,0)</f>
        <v>#N/A</v>
      </c>
      <c r="C123" s="29"/>
      <c r="D123" s="30" t="s">
        <v>232</v>
      </c>
      <c r="E123" s="31">
        <f>SUMIFS('[1]Anexo GASTOS'!$G:$G,'[1]Anexo GASTOS'!$C:$C,'[1]GASTOS PROPUESTA'!$A123,'[1]Anexo GASTOS'!$D:$D,"A")</f>
        <v>0</v>
      </c>
      <c r="F123" s="31"/>
      <c r="G123" s="31">
        <f>SUMIFS('[1]Anexo GASTOS'!$G:$G,'[1]Anexo GASTOS'!$C:$C,'[1]GASTOS PROPUESTA'!$A123,'[1]Anexo GASTOS'!$D:$D,"O")</f>
        <v>0</v>
      </c>
      <c r="H123" s="44"/>
      <c r="I123" s="31">
        <f t="shared" si="1"/>
        <v>0</v>
      </c>
    </row>
    <row r="124" spans="1:10" ht="25.5" x14ac:dyDescent="0.25">
      <c r="A124" s="29" t="s">
        <v>233</v>
      </c>
      <c r="B124" s="29" t="e">
        <f>VLOOKUP(A124,'[1]GT CCPET'!A:E,5,0)</f>
        <v>#N/A</v>
      </c>
      <c r="C124" s="29"/>
      <c r="D124" s="30" t="s">
        <v>234</v>
      </c>
      <c r="E124" s="31">
        <f>SUMIFS('[1]Anexo GASTOS'!$G:$G,'[1]Anexo GASTOS'!$C:$C,'[1]GASTOS PROPUESTA'!$A124,'[1]Anexo GASTOS'!$D:$D,"A")</f>
        <v>0</v>
      </c>
      <c r="F124" s="31"/>
      <c r="G124" s="31">
        <f>SUMIFS('[1]Anexo GASTOS'!$G:$G,'[1]Anexo GASTOS'!$C:$C,'[1]GASTOS PROPUESTA'!$A124,'[1]Anexo GASTOS'!$D:$D,"O")</f>
        <v>0</v>
      </c>
      <c r="H124" s="44"/>
      <c r="I124" s="31">
        <f t="shared" si="1"/>
        <v>0</v>
      </c>
    </row>
    <row r="125" spans="1:10" x14ac:dyDescent="0.25">
      <c r="A125" s="16" t="s">
        <v>235</v>
      </c>
      <c r="B125" s="16" t="str">
        <f>VLOOKUP(A125,'[1]GT CCPET'!A:E,5,0)</f>
        <v>A3</v>
      </c>
      <c r="C125" s="16"/>
      <c r="D125" s="17" t="s">
        <v>236</v>
      </c>
      <c r="E125" s="18">
        <f>E126+E130+E143</f>
        <v>3302891</v>
      </c>
      <c r="F125" s="18">
        <f>F126+F130+F143</f>
        <v>0</v>
      </c>
      <c r="G125" s="18">
        <f>G126+G130+G143</f>
        <v>0</v>
      </c>
      <c r="H125" s="18">
        <f>H126+H130+H143</f>
        <v>0</v>
      </c>
      <c r="I125" s="18">
        <f>I126+I130+I143</f>
        <v>3302891</v>
      </c>
    </row>
    <row r="126" spans="1:10" x14ac:dyDescent="0.25">
      <c r="A126" s="20" t="s">
        <v>237</v>
      </c>
      <c r="B126" s="20" t="str">
        <f>VLOOKUP(A126,'[1]GT CCPET'!A:E,5,0)</f>
        <v>A4</v>
      </c>
      <c r="C126" s="20"/>
      <c r="D126" s="21" t="s">
        <v>238</v>
      </c>
      <c r="E126" s="22">
        <f>E127</f>
        <v>3302891</v>
      </c>
      <c r="F126" s="22">
        <f>F127</f>
        <v>0</v>
      </c>
      <c r="G126" s="22">
        <f>G127</f>
        <v>0</v>
      </c>
      <c r="H126" s="22">
        <f>H127</f>
        <v>0</v>
      </c>
      <c r="I126" s="22">
        <f>I127</f>
        <v>3302891</v>
      </c>
    </row>
    <row r="127" spans="1:10" x14ac:dyDescent="0.25">
      <c r="A127" s="23" t="s">
        <v>239</v>
      </c>
      <c r="B127" s="23" t="str">
        <f>VLOOKUP(A127,'[1]GT CCPET'!A:E,5,0)</f>
        <v>A5</v>
      </c>
      <c r="C127" s="23"/>
      <c r="D127" s="24" t="s">
        <v>240</v>
      </c>
      <c r="E127" s="25">
        <f>SUM(E128:E129)</f>
        <v>3302891</v>
      </c>
      <c r="F127" s="25">
        <f>SUM(F128:F129)</f>
        <v>0</v>
      </c>
      <c r="G127" s="25">
        <f>SUM(G128:G129)</f>
        <v>0</v>
      </c>
      <c r="H127" s="25">
        <f>SUM(H128:H129)</f>
        <v>0</v>
      </c>
      <c r="I127" s="25">
        <f>SUM(I128:I129)</f>
        <v>3302891</v>
      </c>
    </row>
    <row r="128" spans="1:10" x14ac:dyDescent="0.25">
      <c r="A128" s="29" t="s">
        <v>241</v>
      </c>
      <c r="B128" s="29" t="str">
        <f>VLOOKUP(A128,'[1]GT CCPET'!A:E,5,0)</f>
        <v>C6</v>
      </c>
      <c r="C128" s="29"/>
      <c r="D128" s="30" t="s">
        <v>242</v>
      </c>
      <c r="E128" s="31">
        <f>SUMIFS('[1]Anexo GASTOS'!$G:$G,'[1]Anexo GASTOS'!$C:$C,'[1]GASTOS PROPUESTA'!$A128,'[1]Anexo GASTOS'!$D:$D,"A")</f>
        <v>3302891</v>
      </c>
      <c r="F128" s="31"/>
      <c r="G128" s="31">
        <f>SUMIFS('[1]Anexo GASTOS'!$G:$G,'[1]Anexo GASTOS'!$C:$C,'[1]GASTOS PROPUESTA'!$A128,'[1]Anexo GASTOS'!$D:$D,"O")</f>
        <v>0</v>
      </c>
      <c r="H128" s="31"/>
      <c r="I128" s="31">
        <f t="shared" si="1"/>
        <v>3302891</v>
      </c>
      <c r="J128" t="s">
        <v>243</v>
      </c>
    </row>
    <row r="129" spans="1:9" x14ac:dyDescent="0.25">
      <c r="A129" s="29" t="s">
        <v>244</v>
      </c>
      <c r="B129" s="29" t="str">
        <f>VLOOKUP(A129,'[1]GT CCPET'!A:E,5,0)</f>
        <v>C6</v>
      </c>
      <c r="C129" s="29"/>
      <c r="D129" s="30" t="s">
        <v>245</v>
      </c>
      <c r="E129" s="31">
        <f>SUMIFS('[1]Anexo GASTOS'!$G:$G,'[1]Anexo GASTOS'!$C:$C,'[1]GASTOS PROPUESTA'!$A129,'[1]Anexo GASTOS'!$D:$D,"A")</f>
        <v>0</v>
      </c>
      <c r="F129" s="31"/>
      <c r="G129" s="31">
        <f>SUMIFS('[1]Anexo GASTOS'!$G:$G,'[1]Anexo GASTOS'!$C:$C,'[1]GASTOS PROPUESTA'!$A129,'[1]Anexo GASTOS'!$D:$D,"O")</f>
        <v>0</v>
      </c>
      <c r="H129" s="31"/>
      <c r="I129" s="31">
        <f t="shared" si="1"/>
        <v>0</v>
      </c>
    </row>
    <row r="130" spans="1:9" x14ac:dyDescent="0.25">
      <c r="A130" s="20" t="s">
        <v>246</v>
      </c>
      <c r="B130" s="20" t="str">
        <f>VLOOKUP(A130,'[1]GT CCPET'!A:E,5,0)</f>
        <v>A4</v>
      </c>
      <c r="C130" s="20"/>
      <c r="D130" s="21" t="s">
        <v>247</v>
      </c>
      <c r="E130" s="22">
        <f>E131</f>
        <v>0</v>
      </c>
      <c r="F130" s="22">
        <f>F131</f>
        <v>0</v>
      </c>
      <c r="G130" s="22">
        <f>G131</f>
        <v>0</v>
      </c>
      <c r="H130" s="22">
        <f>H131</f>
        <v>0</v>
      </c>
      <c r="I130" s="22">
        <f>I131</f>
        <v>0</v>
      </c>
    </row>
    <row r="131" spans="1:9" x14ac:dyDescent="0.25">
      <c r="A131" s="23" t="s">
        <v>248</v>
      </c>
      <c r="B131" s="23" t="str">
        <f>VLOOKUP(A131,'[1]GT CCPET'!A:E,5,0)</f>
        <v>A5</v>
      </c>
      <c r="C131" s="23"/>
      <c r="D131" s="24" t="s">
        <v>249</v>
      </c>
      <c r="E131" s="25">
        <f>E132+E135</f>
        <v>0</v>
      </c>
      <c r="F131" s="25">
        <f>F132+F135</f>
        <v>0</v>
      </c>
      <c r="G131" s="25">
        <f>G132+G135</f>
        <v>0</v>
      </c>
      <c r="H131" s="25">
        <f>H132+H135</f>
        <v>0</v>
      </c>
      <c r="I131" s="25">
        <f>I132+I135</f>
        <v>0</v>
      </c>
    </row>
    <row r="132" spans="1:9" x14ac:dyDescent="0.25">
      <c r="A132" s="26" t="s">
        <v>250</v>
      </c>
      <c r="B132" s="26" t="str">
        <f>VLOOKUP(A132,'[1]GT CCPET'!A:E,5,0)</f>
        <v>A6</v>
      </c>
      <c r="C132" s="26"/>
      <c r="D132" s="27" t="s">
        <v>251</v>
      </c>
      <c r="E132" s="28">
        <f>SUM(E133:E134)</f>
        <v>0</v>
      </c>
      <c r="F132" s="28">
        <f>SUM(F133:F134)</f>
        <v>0</v>
      </c>
      <c r="G132" s="28">
        <f>SUM(G133:G134)</f>
        <v>0</v>
      </c>
      <c r="H132" s="28">
        <f>SUM(H133:H134)</f>
        <v>0</v>
      </c>
      <c r="I132" s="28">
        <f>SUM(I133:I134)</f>
        <v>0</v>
      </c>
    </row>
    <row r="133" spans="1:9" x14ac:dyDescent="0.25">
      <c r="A133" s="29" t="s">
        <v>252</v>
      </c>
      <c r="B133" s="29" t="str">
        <f>VLOOKUP(A133,'[1]GT CCPET'!A:E,5,0)</f>
        <v>C7</v>
      </c>
      <c r="C133" s="29"/>
      <c r="D133" s="30" t="s">
        <v>253</v>
      </c>
      <c r="E133" s="31">
        <f>SUMIFS('[1]Anexo GASTOS'!$G:$G,'[1]Anexo GASTOS'!$C:$C,'[1]GASTOS PROPUESTA'!$A133,'[1]Anexo GASTOS'!$D:$D,"A")</f>
        <v>0</v>
      </c>
      <c r="F133" s="31"/>
      <c r="G133" s="31">
        <f>SUMIFS('[1]Anexo GASTOS'!$G:$G,'[1]Anexo GASTOS'!$C:$C,'[1]GASTOS PROPUESTA'!$A133,'[1]Anexo GASTOS'!$D:$D,"O")</f>
        <v>0</v>
      </c>
      <c r="H133" s="31"/>
      <c r="I133" s="31">
        <f t="shared" si="1"/>
        <v>0</v>
      </c>
    </row>
    <row r="134" spans="1:9" x14ac:dyDescent="0.25">
      <c r="A134" s="29" t="s">
        <v>254</v>
      </c>
      <c r="B134" s="29" t="str">
        <f>VLOOKUP(A134,'[1]GT CCPET'!A:E,5,0)</f>
        <v>C7</v>
      </c>
      <c r="C134" s="29"/>
      <c r="D134" s="30" t="s">
        <v>255</v>
      </c>
      <c r="E134" s="31">
        <f>SUMIFS('[1]Anexo GASTOS'!$G:$G,'[1]Anexo GASTOS'!$C:$C,'[1]GASTOS PROPUESTA'!$A134,'[1]Anexo GASTOS'!$D:$D,"A")</f>
        <v>0</v>
      </c>
      <c r="F134" s="31"/>
      <c r="G134" s="31">
        <f>SUMIFS('[1]Anexo GASTOS'!$G:$G,'[1]Anexo GASTOS'!$C:$C,'[1]GASTOS PROPUESTA'!$A134,'[1]Anexo GASTOS'!$D:$D,"O")</f>
        <v>0</v>
      </c>
      <c r="H134" s="31"/>
      <c r="I134" s="31">
        <f t="shared" si="1"/>
        <v>0</v>
      </c>
    </row>
    <row r="135" spans="1:9" x14ac:dyDescent="0.25">
      <c r="A135" s="26" t="s">
        <v>256</v>
      </c>
      <c r="B135" s="26" t="str">
        <f>VLOOKUP(A135,'[1]GT CCPET'!A:E,5,0)</f>
        <v>A6</v>
      </c>
      <c r="C135" s="26"/>
      <c r="D135" s="27" t="s">
        <v>257</v>
      </c>
      <c r="E135" s="28">
        <f>SUM(E136:E142)</f>
        <v>0</v>
      </c>
      <c r="F135" s="28">
        <f>SUM(F136:F142)</f>
        <v>0</v>
      </c>
      <c r="G135" s="28">
        <f>SUM(G136:G142)</f>
        <v>0</v>
      </c>
      <c r="H135" s="28">
        <f>SUM(H136:H142)</f>
        <v>0</v>
      </c>
      <c r="I135" s="28">
        <f>SUM(I136:I142)</f>
        <v>0</v>
      </c>
    </row>
    <row r="136" spans="1:9" ht="25.5" x14ac:dyDescent="0.25">
      <c r="A136" s="29" t="s">
        <v>258</v>
      </c>
      <c r="B136" s="29" t="str">
        <f>VLOOKUP(A136,'[1]GT CCPET'!A:E,5,0)</f>
        <v>C7</v>
      </c>
      <c r="C136" s="29"/>
      <c r="D136" s="30" t="s">
        <v>259</v>
      </c>
      <c r="E136" s="31">
        <f>SUMIFS('[1]Anexo GASTOS'!$G:$G,'[1]Anexo GASTOS'!$C:$C,'[1]GASTOS PROPUESTA'!$A136,'[1]Anexo GASTOS'!$D:$D,"A")</f>
        <v>0</v>
      </c>
      <c r="F136" s="31"/>
      <c r="G136" s="31">
        <f>SUMIFS('[1]Anexo GASTOS'!$G:$G,'[1]Anexo GASTOS'!$C:$C,'[1]GASTOS PROPUESTA'!$A136,'[1]Anexo GASTOS'!$D:$D,"O")</f>
        <v>0</v>
      </c>
      <c r="H136" s="31"/>
      <c r="I136" s="31">
        <f t="shared" si="1"/>
        <v>0</v>
      </c>
    </row>
    <row r="137" spans="1:9" ht="25.5" x14ac:dyDescent="0.25">
      <c r="A137" s="29" t="s">
        <v>260</v>
      </c>
      <c r="B137" s="29" t="str">
        <f>VLOOKUP(A137,'[1]GT CCPET'!A:E,5,0)</f>
        <v>C7</v>
      </c>
      <c r="C137" s="29"/>
      <c r="D137" s="30" t="s">
        <v>261</v>
      </c>
      <c r="E137" s="31">
        <f>SUMIFS('[1]Anexo GASTOS'!$G:$G,'[1]Anexo GASTOS'!$C:$C,'[1]GASTOS PROPUESTA'!$A137,'[1]Anexo GASTOS'!$D:$D,"A")</f>
        <v>0</v>
      </c>
      <c r="F137" s="31"/>
      <c r="G137" s="31">
        <f>SUMIFS('[1]Anexo GASTOS'!$G:$G,'[1]Anexo GASTOS'!$C:$C,'[1]GASTOS PROPUESTA'!$A137,'[1]Anexo GASTOS'!$D:$D,"O")</f>
        <v>0</v>
      </c>
      <c r="H137" s="31"/>
      <c r="I137" s="31">
        <f t="shared" si="1"/>
        <v>0</v>
      </c>
    </row>
    <row r="138" spans="1:9" x14ac:dyDescent="0.25">
      <c r="A138" s="29" t="s">
        <v>262</v>
      </c>
      <c r="B138" s="29" t="str">
        <f>VLOOKUP(A138,'[1]GT CCPET'!A:E,5,0)</f>
        <v>C6</v>
      </c>
      <c r="C138" s="29"/>
      <c r="D138" s="30" t="s">
        <v>263</v>
      </c>
      <c r="E138" s="31">
        <f>SUMIFS('[1]Anexo GASTOS'!$G:$G,'[1]Anexo GASTOS'!$C:$C,'[1]GASTOS PROPUESTA'!$A138,'[1]Anexo GASTOS'!$D:$D,"A")</f>
        <v>0</v>
      </c>
      <c r="F138" s="31"/>
      <c r="G138" s="31">
        <f>SUMIFS('[1]Anexo GASTOS'!$G:$G,'[1]Anexo GASTOS'!$C:$C,'[1]GASTOS PROPUESTA'!$A138,'[1]Anexo GASTOS'!$D:$D,"O")</f>
        <v>0</v>
      </c>
      <c r="H138" s="31"/>
      <c r="I138" s="31">
        <f t="shared" si="1"/>
        <v>0</v>
      </c>
    </row>
    <row r="139" spans="1:9" x14ac:dyDescent="0.25">
      <c r="A139" s="29" t="s">
        <v>264</v>
      </c>
      <c r="B139" s="29" t="str">
        <f>VLOOKUP(A139,'[1]GT CCPET'!A:E,5,0)</f>
        <v>C6</v>
      </c>
      <c r="C139" s="29"/>
      <c r="D139" s="30" t="s">
        <v>265</v>
      </c>
      <c r="E139" s="31">
        <f>SUMIFS('[1]Anexo GASTOS'!$G:$G,'[1]Anexo GASTOS'!$C:$C,'[1]GASTOS PROPUESTA'!$A139,'[1]Anexo GASTOS'!$D:$D,"A")</f>
        <v>0</v>
      </c>
      <c r="F139" s="31"/>
      <c r="G139" s="31">
        <f>SUMIFS('[1]Anexo GASTOS'!$G:$G,'[1]Anexo GASTOS'!$C:$C,'[1]GASTOS PROPUESTA'!$A139,'[1]Anexo GASTOS'!$D:$D,"O")</f>
        <v>0</v>
      </c>
      <c r="H139" s="31"/>
      <c r="I139" s="31">
        <f t="shared" si="1"/>
        <v>0</v>
      </c>
    </row>
    <row r="140" spans="1:9" x14ac:dyDescent="0.25">
      <c r="A140" s="29" t="s">
        <v>266</v>
      </c>
      <c r="B140" s="29" t="str">
        <f>VLOOKUP(A140,'[1]GT CCPET'!A:E,5,0)</f>
        <v>C6</v>
      </c>
      <c r="C140" s="29"/>
      <c r="D140" s="30" t="s">
        <v>267</v>
      </c>
      <c r="E140" s="31">
        <f>SUMIFS('[1]Anexo GASTOS'!$G:$G,'[1]Anexo GASTOS'!$C:$C,'[1]GASTOS PROPUESTA'!$A140,'[1]Anexo GASTOS'!$D:$D,"A")</f>
        <v>0</v>
      </c>
      <c r="F140" s="31"/>
      <c r="G140" s="31">
        <f>SUMIFS('[1]Anexo GASTOS'!$G:$G,'[1]Anexo GASTOS'!$C:$C,'[1]GASTOS PROPUESTA'!$A140,'[1]Anexo GASTOS'!$D:$D,"O")</f>
        <v>0</v>
      </c>
      <c r="H140" s="31"/>
      <c r="I140" s="31">
        <f t="shared" si="1"/>
        <v>0</v>
      </c>
    </row>
    <row r="141" spans="1:9" x14ac:dyDescent="0.25">
      <c r="A141" s="29" t="s">
        <v>268</v>
      </c>
      <c r="B141" s="29" t="str">
        <f>VLOOKUP(A141,'[1]GT CCPET'!A:E,5,0)</f>
        <v>C6</v>
      </c>
      <c r="C141" s="29"/>
      <c r="D141" s="30" t="s">
        <v>269</v>
      </c>
      <c r="E141" s="31">
        <f>SUMIFS('[1]Anexo GASTOS'!$G:$G,'[1]Anexo GASTOS'!$C:$C,'[1]GASTOS PROPUESTA'!$A141,'[1]Anexo GASTOS'!$D:$D,"A")</f>
        <v>0</v>
      </c>
      <c r="F141" s="31"/>
      <c r="G141" s="31">
        <f>SUMIFS('[1]Anexo GASTOS'!$G:$G,'[1]Anexo GASTOS'!$C:$C,'[1]GASTOS PROPUESTA'!$A141,'[1]Anexo GASTOS'!$D:$D,"O")</f>
        <v>0</v>
      </c>
      <c r="H141" s="31"/>
      <c r="I141" s="31">
        <f t="shared" si="1"/>
        <v>0</v>
      </c>
    </row>
    <row r="142" spans="1:9" x14ac:dyDescent="0.25">
      <c r="A142" s="29" t="s">
        <v>270</v>
      </c>
      <c r="B142" s="29" t="str">
        <f>VLOOKUP(A142,'[1]GT CCPET'!A:E,5,0)</f>
        <v>C6</v>
      </c>
      <c r="C142" s="29"/>
      <c r="D142" s="30" t="s">
        <v>271</v>
      </c>
      <c r="E142" s="31">
        <f>SUMIFS('[1]Anexo GASTOS'!$G:$G,'[1]Anexo GASTOS'!$C:$C,'[1]GASTOS PROPUESTA'!$A142,'[1]Anexo GASTOS'!$D:$D,"A")</f>
        <v>0</v>
      </c>
      <c r="F142" s="31"/>
      <c r="G142" s="31">
        <f>SUMIFS('[1]Anexo GASTOS'!$G:$G,'[1]Anexo GASTOS'!$C:$C,'[1]GASTOS PROPUESTA'!$A142,'[1]Anexo GASTOS'!$D:$D,"O")</f>
        <v>0</v>
      </c>
      <c r="H142" s="31"/>
      <c r="I142" s="31">
        <f t="shared" si="1"/>
        <v>0</v>
      </c>
    </row>
    <row r="143" spans="1:9" x14ac:dyDescent="0.25">
      <c r="A143" s="20" t="s">
        <v>272</v>
      </c>
      <c r="B143" s="20" t="str">
        <f>VLOOKUP(A143,'[1]GT CCPET'!A:E,5,0)</f>
        <v>A4</v>
      </c>
      <c r="C143" s="20"/>
      <c r="D143" s="21" t="s">
        <v>273</v>
      </c>
      <c r="E143" s="22">
        <f>E144</f>
        <v>0</v>
      </c>
      <c r="F143" s="22">
        <f>F144</f>
        <v>0</v>
      </c>
      <c r="G143" s="22">
        <f>G144</f>
        <v>0</v>
      </c>
      <c r="H143" s="22">
        <f>H144</f>
        <v>0</v>
      </c>
      <c r="I143" s="22">
        <f>I144</f>
        <v>0</v>
      </c>
    </row>
    <row r="144" spans="1:9" x14ac:dyDescent="0.25">
      <c r="A144" s="23" t="s">
        <v>274</v>
      </c>
      <c r="B144" s="23" t="str">
        <f>VLOOKUP(A144,'[1]GT CCPET'!A:E,5,0)</f>
        <v>A5</v>
      </c>
      <c r="C144" s="23"/>
      <c r="D144" s="24" t="s">
        <v>275</v>
      </c>
      <c r="E144" s="25">
        <f>SUM(E145:E147)</f>
        <v>0</v>
      </c>
      <c r="F144" s="25">
        <f>SUM(F145:F147)</f>
        <v>0</v>
      </c>
      <c r="G144" s="25">
        <f>SUM(G145:G147)</f>
        <v>0</v>
      </c>
      <c r="H144" s="25">
        <f>SUM(H145:H147)</f>
        <v>0</v>
      </c>
      <c r="I144" s="25">
        <f>SUM(I145:I147)</f>
        <v>0</v>
      </c>
    </row>
    <row r="145" spans="1:9" x14ac:dyDescent="0.25">
      <c r="A145" s="29" t="s">
        <v>276</v>
      </c>
      <c r="B145" s="29" t="str">
        <f>VLOOKUP(A145,'[1]GT CCPET'!A:E,5,0)</f>
        <v>C6</v>
      </c>
      <c r="C145" s="29"/>
      <c r="D145" s="30" t="s">
        <v>277</v>
      </c>
      <c r="E145" s="31">
        <f>SUMIFS('[1]Anexo GASTOS'!$G:$G,'[1]Anexo GASTOS'!$C:$C,'[1]GASTOS PROPUESTA'!$A145,'[1]Anexo GASTOS'!$D:$D,"A")</f>
        <v>0</v>
      </c>
      <c r="F145" s="31"/>
      <c r="G145" s="31">
        <f>SUMIFS('[1]Anexo GASTOS'!$G:$G,'[1]Anexo GASTOS'!$C:$C,'[1]GASTOS PROPUESTA'!$A145,'[1]Anexo GASTOS'!$D:$D,"O")</f>
        <v>0</v>
      </c>
      <c r="H145" s="31"/>
      <c r="I145" s="31">
        <f t="shared" si="1"/>
        <v>0</v>
      </c>
    </row>
    <row r="146" spans="1:9" x14ac:dyDescent="0.25">
      <c r="A146" s="29" t="s">
        <v>278</v>
      </c>
      <c r="B146" s="29" t="str">
        <f>VLOOKUP(A146,'[1]GT CCPET'!A:E,5,0)</f>
        <v>C6</v>
      </c>
      <c r="C146" s="29"/>
      <c r="D146" s="30" t="s">
        <v>279</v>
      </c>
      <c r="E146" s="31">
        <f>SUMIFS('[1]Anexo GASTOS'!$G:$G,'[1]Anexo GASTOS'!$C:$C,'[1]GASTOS PROPUESTA'!$A146,'[1]Anexo GASTOS'!$D:$D,"A")</f>
        <v>0</v>
      </c>
      <c r="F146" s="31"/>
      <c r="G146" s="31">
        <f>SUMIFS('[1]Anexo GASTOS'!$G:$G,'[1]Anexo GASTOS'!$C:$C,'[1]GASTOS PROPUESTA'!$A146,'[1]Anexo GASTOS'!$D:$D,"O")</f>
        <v>0</v>
      </c>
      <c r="H146" s="31"/>
      <c r="I146" s="31">
        <f t="shared" si="1"/>
        <v>0</v>
      </c>
    </row>
    <row r="147" spans="1:9" x14ac:dyDescent="0.25">
      <c r="A147" s="29" t="s">
        <v>280</v>
      </c>
      <c r="B147" s="29" t="str">
        <f>VLOOKUP(A147,'[1]GT CCPET'!A:E,5,0)</f>
        <v>C6</v>
      </c>
      <c r="C147" s="29"/>
      <c r="D147" s="30" t="s">
        <v>281</v>
      </c>
      <c r="E147" s="31">
        <f>SUMIFS('[1]Anexo GASTOS'!$G:$G,'[1]Anexo GASTOS'!$C:$C,'[1]GASTOS PROPUESTA'!$A147,'[1]Anexo GASTOS'!$D:$D,"A")</f>
        <v>0</v>
      </c>
      <c r="F147" s="31"/>
      <c r="G147" s="31">
        <f>SUMIFS('[1]Anexo GASTOS'!$G:$G,'[1]Anexo GASTOS'!$C:$C,'[1]GASTOS PROPUESTA'!$A147,'[1]Anexo GASTOS'!$D:$D,"O")</f>
        <v>0</v>
      </c>
      <c r="H147" s="31"/>
      <c r="I147" s="31">
        <f t="shared" si="1"/>
        <v>0</v>
      </c>
    </row>
    <row r="148" spans="1:9" x14ac:dyDescent="0.25">
      <c r="A148" s="16" t="s">
        <v>282</v>
      </c>
      <c r="B148" s="16" t="str">
        <f>VLOOKUP(A148,'[1]GT CCPET'!A:E,5,0)</f>
        <v>A3</v>
      </c>
      <c r="C148" s="16"/>
      <c r="D148" s="17" t="s">
        <v>283</v>
      </c>
      <c r="E148" s="18">
        <f>E149+E153</f>
        <v>0</v>
      </c>
      <c r="F148" s="18">
        <f>F149+F153</f>
        <v>0</v>
      </c>
      <c r="G148" s="18">
        <f>G149+G153</f>
        <v>0</v>
      </c>
      <c r="H148" s="18">
        <f>H149+H153</f>
        <v>0</v>
      </c>
      <c r="I148" s="18">
        <f>I149+I153</f>
        <v>0</v>
      </c>
    </row>
    <row r="149" spans="1:9" x14ac:dyDescent="0.25">
      <c r="A149" s="20" t="s">
        <v>284</v>
      </c>
      <c r="B149" s="20" t="str">
        <f>VLOOKUP(A149,'[1]GT CCPET'!A:E,5,0)</f>
        <v>A4</v>
      </c>
      <c r="C149" s="20"/>
      <c r="D149" s="21" t="s">
        <v>285</v>
      </c>
      <c r="E149" s="22">
        <f>SUM(E150:E151)</f>
        <v>0</v>
      </c>
      <c r="F149" s="22">
        <f>SUM(F150:F151)</f>
        <v>0</v>
      </c>
      <c r="G149" s="22">
        <f>SUM(G150:G151)</f>
        <v>0</v>
      </c>
      <c r="H149" s="22">
        <f>SUM(H150:H151)</f>
        <v>0</v>
      </c>
      <c r="I149" s="22">
        <f>SUM(I150:I151)</f>
        <v>0</v>
      </c>
    </row>
    <row r="150" spans="1:9" x14ac:dyDescent="0.25">
      <c r="A150" s="29" t="s">
        <v>286</v>
      </c>
      <c r="B150" s="29" t="str">
        <f>VLOOKUP(A150,'[1]GT CCPET'!A:E,5,0)</f>
        <v>C5</v>
      </c>
      <c r="C150" s="29"/>
      <c r="D150" s="30" t="s">
        <v>287</v>
      </c>
      <c r="E150" s="31">
        <f>SUMIFS('[1]Anexo GASTOS'!$G:$G,'[1]Anexo GASTOS'!$C:$C,'[1]GASTOS PROPUESTA'!$A150,'[1]Anexo GASTOS'!$D:$D,"A")</f>
        <v>0</v>
      </c>
      <c r="F150" s="31"/>
      <c r="G150" s="31">
        <f>SUMIFS('[1]Anexo GASTOS'!$G:$G,'[1]Anexo GASTOS'!$C:$C,'[1]GASTOS PROPUESTA'!$A150,'[1]Anexo GASTOS'!$D:$D,"O")</f>
        <v>0</v>
      </c>
      <c r="H150" s="31"/>
      <c r="I150" s="31">
        <f t="shared" ref="I150:I210" si="3">SUM(E150:H150)</f>
        <v>0</v>
      </c>
    </row>
    <row r="151" spans="1:9" x14ac:dyDescent="0.25">
      <c r="A151" s="29" t="s">
        <v>288</v>
      </c>
      <c r="B151" s="29" t="str">
        <f>VLOOKUP(A151,'[1]GT CCPET'!A:E,5,0)</f>
        <v>C5</v>
      </c>
      <c r="C151" s="29"/>
      <c r="D151" s="30" t="s">
        <v>289</v>
      </c>
      <c r="E151" s="31">
        <f>SUMIFS('[1]Anexo GASTOS'!$G:$G,'[1]Anexo GASTOS'!$C:$C,'[1]GASTOS PROPUESTA'!$A151,'[1]Anexo GASTOS'!$D:$D,"A")</f>
        <v>0</v>
      </c>
      <c r="F151" s="31"/>
      <c r="G151" s="31">
        <f>SUMIFS('[1]Anexo GASTOS'!$G:$G,'[1]Anexo GASTOS'!$C:$C,'[1]GASTOS PROPUESTA'!$A151,'[1]Anexo GASTOS'!$D:$D,"O")</f>
        <v>0</v>
      </c>
      <c r="H151" s="31"/>
      <c r="I151" s="31">
        <f t="shared" si="3"/>
        <v>0</v>
      </c>
    </row>
    <row r="152" spans="1:9" x14ac:dyDescent="0.25">
      <c r="A152" s="29" t="s">
        <v>290</v>
      </c>
      <c r="B152" s="29" t="str">
        <f>VLOOKUP(A152,'[1]GT CCPET'!A:E,5,0)</f>
        <v>C4</v>
      </c>
      <c r="C152" s="29"/>
      <c r="D152" s="30" t="s">
        <v>291</v>
      </c>
      <c r="E152" s="31">
        <f>SUMIFS('[1]Anexo GASTOS'!$G:$G,'[1]Anexo GASTOS'!$C:$C,'[1]GASTOS PROPUESTA'!$A152,'[1]Anexo GASTOS'!$D:$D,"A")</f>
        <v>0</v>
      </c>
      <c r="F152" s="31"/>
      <c r="G152" s="31">
        <f>SUMIFS('[1]Anexo GASTOS'!$G:$G,'[1]Anexo GASTOS'!$C:$C,'[1]GASTOS PROPUESTA'!$A152,'[1]Anexo GASTOS'!$D:$D,"O")</f>
        <v>0</v>
      </c>
      <c r="H152" s="31"/>
      <c r="I152" s="31">
        <f t="shared" si="3"/>
        <v>0</v>
      </c>
    </row>
    <row r="153" spans="1:9" x14ac:dyDescent="0.25">
      <c r="A153" s="20" t="s">
        <v>292</v>
      </c>
      <c r="B153" s="20" t="str">
        <f>VLOOKUP(A153,'[1]GT CCPET'!A:E,5,0)</f>
        <v>A4</v>
      </c>
      <c r="C153" s="20"/>
      <c r="D153" s="21" t="s">
        <v>293</v>
      </c>
      <c r="E153" s="22">
        <f>SUM(E154:E158)</f>
        <v>0</v>
      </c>
      <c r="F153" s="22">
        <f>SUM(F154:F158)</f>
        <v>0</v>
      </c>
      <c r="G153" s="22">
        <f>SUM(G154:G158)</f>
        <v>0</v>
      </c>
      <c r="H153" s="22">
        <f>SUM(H154:H158)</f>
        <v>0</v>
      </c>
      <c r="I153" s="22">
        <f>SUM(I154:I158)</f>
        <v>0</v>
      </c>
    </row>
    <row r="154" spans="1:9" ht="25.5" x14ac:dyDescent="0.25">
      <c r="A154" s="29" t="s">
        <v>294</v>
      </c>
      <c r="B154" s="29" t="str">
        <f>VLOOKUP(A154,'[1]GT CCPET'!A:E,5,0)</f>
        <v>C5</v>
      </c>
      <c r="C154" s="29"/>
      <c r="D154" s="30" t="s">
        <v>295</v>
      </c>
      <c r="E154" s="31">
        <f>SUMIFS('[1]Anexo GASTOS'!$G:$G,'[1]Anexo GASTOS'!$C:$C,'[1]GASTOS PROPUESTA'!$A154,'[1]Anexo GASTOS'!$D:$D,"A")</f>
        <v>0</v>
      </c>
      <c r="F154" s="31"/>
      <c r="G154" s="31">
        <f>SUMIFS('[1]Anexo GASTOS'!$G:$G,'[1]Anexo GASTOS'!$C:$C,'[1]GASTOS PROPUESTA'!$A154,'[1]Anexo GASTOS'!$D:$D,"O")</f>
        <v>0</v>
      </c>
      <c r="H154" s="31"/>
      <c r="I154" s="31">
        <f t="shared" si="3"/>
        <v>0</v>
      </c>
    </row>
    <row r="155" spans="1:9" ht="25.5" x14ac:dyDescent="0.25">
      <c r="A155" s="29" t="s">
        <v>296</v>
      </c>
      <c r="B155" s="29" t="str">
        <f>VLOOKUP(A155,'[1]GT CCPET'!A:E,5,0)</f>
        <v>C5</v>
      </c>
      <c r="C155" s="29"/>
      <c r="D155" s="30" t="s">
        <v>297</v>
      </c>
      <c r="E155" s="31">
        <f>SUMIFS('[1]Anexo GASTOS'!$G:$G,'[1]Anexo GASTOS'!$C:$C,'[1]GASTOS PROPUESTA'!$A155,'[1]Anexo GASTOS'!$D:$D,"A")</f>
        <v>0</v>
      </c>
      <c r="F155" s="31"/>
      <c r="G155" s="31">
        <f>SUMIFS('[1]Anexo GASTOS'!$G:$G,'[1]Anexo GASTOS'!$C:$C,'[1]GASTOS PROPUESTA'!$A155,'[1]Anexo GASTOS'!$D:$D,"O")</f>
        <v>0</v>
      </c>
      <c r="H155" s="31"/>
      <c r="I155" s="31">
        <f t="shared" si="3"/>
        <v>0</v>
      </c>
    </row>
    <row r="156" spans="1:9" ht="25.5" x14ac:dyDescent="0.25">
      <c r="A156" s="29" t="s">
        <v>298</v>
      </c>
      <c r="B156" s="29" t="str">
        <f>VLOOKUP(A156,'[1]GT CCPET'!A:E,5,0)</f>
        <v>C5</v>
      </c>
      <c r="C156" s="29"/>
      <c r="D156" s="30" t="s">
        <v>299</v>
      </c>
      <c r="E156" s="31">
        <f>SUMIFS('[1]Anexo GASTOS'!$G:$G,'[1]Anexo GASTOS'!$C:$C,'[1]GASTOS PROPUESTA'!$A156,'[1]Anexo GASTOS'!$D:$D,"A")</f>
        <v>0</v>
      </c>
      <c r="F156" s="31"/>
      <c r="G156" s="31">
        <f>SUMIFS('[1]Anexo GASTOS'!$G:$G,'[1]Anexo GASTOS'!$C:$C,'[1]GASTOS PROPUESTA'!$A156,'[1]Anexo GASTOS'!$D:$D,"O")</f>
        <v>0</v>
      </c>
      <c r="H156" s="31"/>
      <c r="I156" s="31">
        <f t="shared" si="3"/>
        <v>0</v>
      </c>
    </row>
    <row r="157" spans="1:9" x14ac:dyDescent="0.25">
      <c r="A157" s="29" t="s">
        <v>300</v>
      </c>
      <c r="B157" s="29" t="str">
        <f>VLOOKUP(A157,'[1]GT CCPET'!A:E,5,0)</f>
        <v>C5</v>
      </c>
      <c r="C157" s="29"/>
      <c r="D157" s="30" t="s">
        <v>301</v>
      </c>
      <c r="E157" s="31">
        <f>SUMIFS('[1]Anexo GASTOS'!$G:$G,'[1]Anexo GASTOS'!$C:$C,'[1]GASTOS PROPUESTA'!$A157,'[1]Anexo GASTOS'!$D:$D,"A")</f>
        <v>0</v>
      </c>
      <c r="F157" s="31"/>
      <c r="G157" s="31">
        <f>SUMIFS('[1]Anexo GASTOS'!$G:$G,'[1]Anexo GASTOS'!$C:$C,'[1]GASTOS PROPUESTA'!$A157,'[1]Anexo GASTOS'!$D:$D,"O")</f>
        <v>0</v>
      </c>
      <c r="H157" s="31"/>
      <c r="I157" s="31">
        <f t="shared" si="3"/>
        <v>0</v>
      </c>
    </row>
    <row r="158" spans="1:9" x14ac:dyDescent="0.25">
      <c r="A158" s="29" t="s">
        <v>302</v>
      </c>
      <c r="B158" s="29" t="str">
        <f>VLOOKUP(A158,'[1]GT CCPET'!A:E,5,0)</f>
        <v>C5</v>
      </c>
      <c r="C158" s="29"/>
      <c r="D158" s="30" t="s">
        <v>303</v>
      </c>
      <c r="E158" s="31">
        <f>SUMIFS('[1]Anexo GASTOS'!$G:$G,'[1]Anexo GASTOS'!$C:$C,'[1]GASTOS PROPUESTA'!$A158,'[1]Anexo GASTOS'!$D:$D,"A")</f>
        <v>0</v>
      </c>
      <c r="F158" s="31"/>
      <c r="G158" s="31">
        <f>SUMIFS('[1]Anexo GASTOS'!$G:$G,'[1]Anexo GASTOS'!$C:$C,'[1]GASTOS PROPUESTA'!$A158,'[1]Anexo GASTOS'!$D:$D,"O")</f>
        <v>0</v>
      </c>
      <c r="H158" s="31"/>
      <c r="I158" s="31">
        <f t="shared" si="3"/>
        <v>0</v>
      </c>
    </row>
    <row r="159" spans="1:9" x14ac:dyDescent="0.25">
      <c r="A159" s="16" t="s">
        <v>304</v>
      </c>
      <c r="B159" s="16" t="str">
        <f>VLOOKUP(A159,'[1]GT CCPET'!A:E,5,0)</f>
        <v>A3</v>
      </c>
      <c r="C159" s="16"/>
      <c r="D159" s="17" t="s">
        <v>305</v>
      </c>
      <c r="E159" s="18">
        <f>E160+E163+E166+E168</f>
        <v>13348946</v>
      </c>
      <c r="F159" s="18">
        <f>F160+F163+F166+F168</f>
        <v>0</v>
      </c>
      <c r="G159" s="18">
        <f>G160+G163+G166+G168</f>
        <v>0</v>
      </c>
      <c r="H159" s="18">
        <f>H160+H163+H166+H168</f>
        <v>0</v>
      </c>
      <c r="I159" s="18">
        <f>I160+I163+I166+I168</f>
        <v>13348946</v>
      </c>
    </row>
    <row r="160" spans="1:9" x14ac:dyDescent="0.25">
      <c r="A160" s="20" t="s">
        <v>306</v>
      </c>
      <c r="B160" s="20" t="str">
        <f>VLOOKUP(A160,'[1]GT CCPET'!A:E,5,0)</f>
        <v>A4</v>
      </c>
      <c r="C160" s="20"/>
      <c r="D160" s="21" t="s">
        <v>307</v>
      </c>
      <c r="E160" s="22">
        <f>SUM(E161:E162)</f>
        <v>1244892</v>
      </c>
      <c r="F160" s="22">
        <f>SUM(F161:F162)</f>
        <v>0</v>
      </c>
      <c r="G160" s="22">
        <f>SUM(G161:G162)</f>
        <v>0</v>
      </c>
      <c r="H160" s="22">
        <f>SUM(H161:H162)</f>
        <v>0</v>
      </c>
      <c r="I160" s="22">
        <f>SUM(I161:I162)</f>
        <v>1244892</v>
      </c>
    </row>
    <row r="161" spans="1:10" x14ac:dyDescent="0.25">
      <c r="A161" s="29" t="s">
        <v>308</v>
      </c>
      <c r="B161" s="29" t="str">
        <f>VLOOKUP(A161,'[1]GT CCPET'!A:E,5,0)</f>
        <v>C5</v>
      </c>
      <c r="C161" s="29"/>
      <c r="D161" s="30" t="s">
        <v>309</v>
      </c>
      <c r="E161" s="31">
        <f>SUMIFS('[1]Anexo GASTOS'!$G:$G,'[1]Anexo GASTOS'!$C:$C,'[1]GASTOS PROPUESTA'!$A161,'[1]Anexo GASTOS'!$D:$D,"A")</f>
        <v>1244892</v>
      </c>
      <c r="F161" s="31"/>
      <c r="G161" s="31">
        <f>SUMIFS('[1]Anexo GASTOS'!$G:$G,'[1]Anexo GASTOS'!$C:$C,'[1]GASTOS PROPUESTA'!$A161,'[1]Anexo GASTOS'!$D:$D,"O")</f>
        <v>0</v>
      </c>
      <c r="H161" s="31"/>
      <c r="I161" s="31">
        <f t="shared" si="3"/>
        <v>1244892</v>
      </c>
    </row>
    <row r="162" spans="1:10" x14ac:dyDescent="0.25">
      <c r="A162" s="29" t="s">
        <v>310</v>
      </c>
      <c r="B162" s="29" t="str">
        <f>VLOOKUP(A162,'[1]GT CCPET'!A:E,5,0)</f>
        <v>C5</v>
      </c>
      <c r="C162" s="29"/>
      <c r="D162" s="30" t="s">
        <v>311</v>
      </c>
      <c r="E162" s="31">
        <f>SUMIFS('[1]Anexo GASTOS'!$G:$G,'[1]Anexo GASTOS'!$C:$C,'[1]GASTOS PROPUESTA'!$A162,'[1]Anexo GASTOS'!$D:$D,"A")</f>
        <v>0</v>
      </c>
      <c r="F162" s="31"/>
      <c r="G162" s="31">
        <f>SUMIFS('[1]Anexo GASTOS'!$G:$G,'[1]Anexo GASTOS'!$C:$C,'[1]GASTOS PROPUESTA'!$A162,'[1]Anexo GASTOS'!$D:$D,"O")</f>
        <v>0</v>
      </c>
      <c r="H162" s="31"/>
      <c r="I162" s="31">
        <f t="shared" si="3"/>
        <v>0</v>
      </c>
    </row>
    <row r="163" spans="1:10" x14ac:dyDescent="0.25">
      <c r="A163" s="20" t="s">
        <v>312</v>
      </c>
      <c r="B163" s="20" t="str">
        <f>VLOOKUP(A163,'[1]GT CCPET'!A:E,5,0)</f>
        <v>A4</v>
      </c>
      <c r="C163" s="20"/>
      <c r="D163" s="21" t="s">
        <v>313</v>
      </c>
      <c r="E163" s="22">
        <f>SUM(E164:E165)</f>
        <v>1500000</v>
      </c>
      <c r="F163" s="22">
        <f>SUM(F164:F165)</f>
        <v>0</v>
      </c>
      <c r="G163" s="22">
        <f>SUM(G164:G165)</f>
        <v>0</v>
      </c>
      <c r="H163" s="22">
        <f>SUM(H164:H165)</f>
        <v>0</v>
      </c>
      <c r="I163" s="22">
        <f>SUM(I164:I165)</f>
        <v>1500000</v>
      </c>
    </row>
    <row r="164" spans="1:10" ht="25.5" x14ac:dyDescent="0.25">
      <c r="A164" s="29" t="s">
        <v>314</v>
      </c>
      <c r="B164" s="29" t="str">
        <f>VLOOKUP(A164,'[1]GT CCPET'!A:E,5,0)</f>
        <v>C5</v>
      </c>
      <c r="C164" s="29"/>
      <c r="D164" s="30" t="s">
        <v>315</v>
      </c>
      <c r="E164" s="31">
        <f>SUMIFS('[1]Anexo GASTOS'!$G:$G,'[1]Anexo GASTOS'!$C:$C,'[1]GASTOS PROPUESTA'!$A164,'[1]Anexo GASTOS'!$D:$D,"A")</f>
        <v>1500000</v>
      </c>
      <c r="F164" s="31"/>
      <c r="G164" s="31">
        <f>SUMIFS('[1]Anexo GASTOS'!$G:$G,'[1]Anexo GASTOS'!$C:$C,'[1]GASTOS PROPUESTA'!$A164,'[1]Anexo GASTOS'!$D:$D,"O")</f>
        <v>0</v>
      </c>
      <c r="H164" s="31"/>
      <c r="I164" s="31">
        <f t="shared" si="3"/>
        <v>1500000</v>
      </c>
      <c r="J164" t="s">
        <v>316</v>
      </c>
    </row>
    <row r="165" spans="1:10" x14ac:dyDescent="0.25">
      <c r="A165" s="29" t="s">
        <v>317</v>
      </c>
      <c r="B165" s="29" t="str">
        <f>VLOOKUP(A165,'[1]GT CCPET'!A:E,5,0)</f>
        <v>C5</v>
      </c>
      <c r="C165" s="29"/>
      <c r="D165" s="30" t="s">
        <v>318</v>
      </c>
      <c r="E165" s="31">
        <f>SUMIFS('[1]Anexo GASTOS'!$G:$G,'[1]Anexo GASTOS'!$C:$C,'[1]GASTOS PROPUESTA'!$A165,'[1]Anexo GASTOS'!$D:$D,"A")</f>
        <v>0</v>
      </c>
      <c r="F165" s="31"/>
      <c r="G165" s="31">
        <f>SUMIFS('[1]Anexo GASTOS'!$G:$G,'[1]Anexo GASTOS'!$C:$C,'[1]GASTOS PROPUESTA'!$A165,'[1]Anexo GASTOS'!$D:$D,"O")</f>
        <v>0</v>
      </c>
      <c r="H165" s="31"/>
      <c r="I165" s="31">
        <f t="shared" si="3"/>
        <v>0</v>
      </c>
    </row>
    <row r="166" spans="1:10" x14ac:dyDescent="0.25">
      <c r="A166" s="20" t="s">
        <v>319</v>
      </c>
      <c r="B166" s="20" t="str">
        <f>VLOOKUP(A166,'[1]GT CCPET'!A:E,5,0)</f>
        <v>A4</v>
      </c>
      <c r="C166" s="20"/>
      <c r="D166" s="21" t="s">
        <v>320</v>
      </c>
      <c r="E166" s="22">
        <f>E167</f>
        <v>10604054</v>
      </c>
      <c r="F166" s="22">
        <f>F167</f>
        <v>0</v>
      </c>
      <c r="G166" s="22">
        <f>G167</f>
        <v>0</v>
      </c>
      <c r="H166" s="22">
        <f>H167</f>
        <v>0</v>
      </c>
      <c r="I166" s="22">
        <f>I167</f>
        <v>10604054</v>
      </c>
    </row>
    <row r="167" spans="1:10" x14ac:dyDescent="0.25">
      <c r="A167" s="29" t="s">
        <v>321</v>
      </c>
      <c r="B167" s="29" t="str">
        <f>VLOOKUP(A167,'[1]GT CCPET'!A:E,5,0)</f>
        <v>C5</v>
      </c>
      <c r="C167" s="29"/>
      <c r="D167" s="30" t="s">
        <v>322</v>
      </c>
      <c r="E167" s="31">
        <f>SUMIFS('[1]Anexo GASTOS'!$G:$G,'[1]Anexo GASTOS'!$C:$C,'[1]GASTOS PROPUESTA'!$A167,'[1]Anexo GASTOS'!$D:$D,"A")</f>
        <v>10604054</v>
      </c>
      <c r="F167" s="31"/>
      <c r="G167" s="31">
        <f>SUMIFS('[1]Anexo GASTOS'!$G:$G,'[1]Anexo GASTOS'!$C:$C,'[1]GASTOS PROPUESTA'!$A167,'[1]Anexo GASTOS'!$D:$D,"O")</f>
        <v>0</v>
      </c>
      <c r="H167" s="31"/>
      <c r="I167" s="31">
        <f t="shared" si="3"/>
        <v>10604054</v>
      </c>
      <c r="J167" t="s">
        <v>323</v>
      </c>
    </row>
    <row r="168" spans="1:10" x14ac:dyDescent="0.25">
      <c r="A168" s="20" t="s">
        <v>324</v>
      </c>
      <c r="B168" s="20" t="str">
        <f>VLOOKUP(A168,'[1]GT CCPET'!A:E,5,0)</f>
        <v>A4</v>
      </c>
      <c r="C168" s="20"/>
      <c r="D168" s="21" t="s">
        <v>325</v>
      </c>
      <c r="E168" s="22">
        <f>E169+E171</f>
        <v>0</v>
      </c>
      <c r="F168" s="22">
        <f>F169+F171</f>
        <v>0</v>
      </c>
      <c r="G168" s="22">
        <f>G169+G171</f>
        <v>0</v>
      </c>
      <c r="H168" s="22">
        <f>H169+H171</f>
        <v>0</v>
      </c>
      <c r="I168" s="22">
        <f>I169+I171</f>
        <v>0</v>
      </c>
    </row>
    <row r="169" spans="1:10" x14ac:dyDescent="0.25">
      <c r="A169" s="23" t="s">
        <v>326</v>
      </c>
      <c r="B169" s="23" t="str">
        <f>VLOOKUP(A169,'[1]GT CCPET'!A:E,5,0)</f>
        <v>A5</v>
      </c>
      <c r="C169" s="23"/>
      <c r="D169" s="24" t="s">
        <v>327</v>
      </c>
      <c r="E169" s="25">
        <f>E170</f>
        <v>0</v>
      </c>
      <c r="F169" s="25">
        <f>F170</f>
        <v>0</v>
      </c>
      <c r="G169" s="25">
        <f>G170</f>
        <v>0</v>
      </c>
      <c r="H169" s="25">
        <f>H170</f>
        <v>0</v>
      </c>
      <c r="I169" s="25">
        <f>I170</f>
        <v>0</v>
      </c>
    </row>
    <row r="170" spans="1:10" x14ac:dyDescent="0.25">
      <c r="A170" s="29" t="s">
        <v>328</v>
      </c>
      <c r="B170" s="29" t="str">
        <f>VLOOKUP(A170,'[1]GT CCPET'!A:E,5,0)</f>
        <v>C6</v>
      </c>
      <c r="C170" s="29"/>
      <c r="D170" s="30" t="s">
        <v>329</v>
      </c>
      <c r="E170" s="31">
        <f>SUMIFS('[1]Anexo GASTOS'!$G:$G,'[1]Anexo GASTOS'!$C:$C,'[1]GASTOS PROPUESTA'!$A170,'[1]Anexo GASTOS'!$D:$D,"A")</f>
        <v>0</v>
      </c>
      <c r="F170" s="31"/>
      <c r="G170" s="31">
        <f>SUMIFS('[1]Anexo GASTOS'!$G:$G,'[1]Anexo GASTOS'!$C:$C,'[1]GASTOS PROPUESTA'!$A170,'[1]Anexo GASTOS'!$D:$D,"O")</f>
        <v>0</v>
      </c>
      <c r="H170" s="31"/>
      <c r="I170" s="31">
        <f t="shared" si="3"/>
        <v>0</v>
      </c>
    </row>
    <row r="171" spans="1:10" x14ac:dyDescent="0.25">
      <c r="A171" s="29" t="s">
        <v>330</v>
      </c>
      <c r="B171" s="29" t="str">
        <f>VLOOKUP(A171,'[1]GT CCPET'!A:E,5,0)</f>
        <v>C5</v>
      </c>
      <c r="C171" s="29"/>
      <c r="D171" s="30" t="s">
        <v>331</v>
      </c>
      <c r="E171" s="31">
        <f>SUMIFS('[1]Anexo GASTOS'!$G:$G,'[1]Anexo GASTOS'!$C:$C,'[1]GASTOS PROPUESTA'!$A171,'[1]Anexo GASTOS'!$D:$D,"A")</f>
        <v>0</v>
      </c>
      <c r="F171" s="31"/>
      <c r="G171" s="31">
        <f>SUMIFS('[1]Anexo GASTOS'!$G:$G,'[1]Anexo GASTOS'!$C:$C,'[1]GASTOS PROPUESTA'!$A171,'[1]Anexo GASTOS'!$D:$D,"O")</f>
        <v>0</v>
      </c>
      <c r="H171" s="31"/>
      <c r="I171" s="31">
        <f t="shared" si="3"/>
        <v>0</v>
      </c>
    </row>
    <row r="172" spans="1:10" x14ac:dyDescent="0.25">
      <c r="A172" s="13" t="s">
        <v>332</v>
      </c>
      <c r="B172" s="13" t="str">
        <f>VLOOKUP(A172,'[1]GT CCPET'!A:E,5,0)</f>
        <v>A2</v>
      </c>
      <c r="C172" s="13"/>
      <c r="D172" s="14" t="s">
        <v>333</v>
      </c>
      <c r="E172" s="15">
        <f>E173+E194</f>
        <v>0</v>
      </c>
      <c r="F172" s="15">
        <f>F173+F194</f>
        <v>0</v>
      </c>
      <c r="G172" s="15">
        <f>G173+G194</f>
        <v>0</v>
      </c>
      <c r="H172" s="15">
        <f>H173+H194</f>
        <v>0</v>
      </c>
      <c r="I172" s="15">
        <f>I173+I194</f>
        <v>0</v>
      </c>
    </row>
    <row r="173" spans="1:10" x14ac:dyDescent="0.25">
      <c r="A173" s="16" t="s">
        <v>334</v>
      </c>
      <c r="B173" s="16" t="str">
        <f>VLOOKUP(A173,'[1]GT CCPET'!A:E,5,0)</f>
        <v>A3</v>
      </c>
      <c r="C173" s="16"/>
      <c r="D173" s="17" t="s">
        <v>335</v>
      </c>
      <c r="E173" s="18">
        <f>E174+E180+E186</f>
        <v>0</v>
      </c>
      <c r="F173" s="18">
        <f>F174+F180+F186</f>
        <v>0</v>
      </c>
      <c r="G173" s="18">
        <f>G174+G180+G186</f>
        <v>0</v>
      </c>
      <c r="H173" s="18">
        <f>H174+H180+H186</f>
        <v>0</v>
      </c>
      <c r="I173" s="18">
        <f>I174+I180+I186</f>
        <v>0</v>
      </c>
    </row>
    <row r="174" spans="1:10" x14ac:dyDescent="0.25">
      <c r="A174" s="20" t="s">
        <v>336</v>
      </c>
      <c r="B174" s="20" t="str">
        <f>VLOOKUP(A174,'[1]GT CCPET'!A:E,5,0)</f>
        <v>A4</v>
      </c>
      <c r="C174" s="20"/>
      <c r="D174" s="21" t="s">
        <v>337</v>
      </c>
      <c r="E174" s="22">
        <f>E175</f>
        <v>0</v>
      </c>
      <c r="F174" s="22">
        <f>F175</f>
        <v>0</v>
      </c>
      <c r="G174" s="22">
        <f>G175</f>
        <v>0</v>
      </c>
      <c r="H174" s="22">
        <f>H175</f>
        <v>0</v>
      </c>
      <c r="I174" s="22">
        <f>I175</f>
        <v>0</v>
      </c>
    </row>
    <row r="175" spans="1:10" x14ac:dyDescent="0.25">
      <c r="A175" s="23" t="s">
        <v>338</v>
      </c>
      <c r="B175" s="23" t="str">
        <f>VLOOKUP(A175,'[1]GT CCPET'!A:E,5,0)</f>
        <v>A5</v>
      </c>
      <c r="C175" s="23"/>
      <c r="D175" s="24" t="s">
        <v>339</v>
      </c>
      <c r="E175" s="25">
        <f>SUM(E176:E179)</f>
        <v>0</v>
      </c>
      <c r="F175" s="25">
        <f>SUM(F176:F179)</f>
        <v>0</v>
      </c>
      <c r="G175" s="25">
        <f>SUM(G176:G179)</f>
        <v>0</v>
      </c>
      <c r="H175" s="25">
        <f>SUM(H176:H179)</f>
        <v>0</v>
      </c>
      <c r="I175" s="25">
        <f>SUM(I176:I179)</f>
        <v>0</v>
      </c>
    </row>
    <row r="176" spans="1:10" x14ac:dyDescent="0.25">
      <c r="A176" s="29" t="s">
        <v>340</v>
      </c>
      <c r="B176" s="29" t="str">
        <f>VLOOKUP(A176,'[1]GT CCPET'!A:E,5,0)</f>
        <v>C6</v>
      </c>
      <c r="C176" s="29"/>
      <c r="D176" s="30" t="s">
        <v>341</v>
      </c>
      <c r="E176" s="31">
        <f>SUMIFS('[1]Anexo GASTOS'!$G:$G,'[1]Anexo GASTOS'!$C:$C,'[1]GASTOS PROPUESTA'!$A176,'[1]Anexo GASTOS'!$D:$D,"A")</f>
        <v>0</v>
      </c>
      <c r="F176" s="31"/>
      <c r="G176" s="31">
        <f>SUMIFS('[1]Anexo GASTOS'!$G:$G,'[1]Anexo GASTOS'!$C:$C,'[1]GASTOS PROPUESTA'!$A176,'[1]Anexo GASTOS'!$D:$D,"O")</f>
        <v>0</v>
      </c>
      <c r="H176" s="31"/>
      <c r="I176" s="31">
        <f t="shared" si="3"/>
        <v>0</v>
      </c>
    </row>
    <row r="177" spans="1:9" x14ac:dyDescent="0.25">
      <c r="A177" s="29" t="s">
        <v>342</v>
      </c>
      <c r="B177" s="29" t="str">
        <f>VLOOKUP(A177,'[1]GT CCPET'!A:E,5,0)</f>
        <v>C6</v>
      </c>
      <c r="C177" s="29"/>
      <c r="D177" s="30" t="s">
        <v>343</v>
      </c>
      <c r="E177" s="31">
        <f>SUMIFS('[1]Anexo GASTOS'!$G:$G,'[1]Anexo GASTOS'!$C:$C,'[1]GASTOS PROPUESTA'!$A177,'[1]Anexo GASTOS'!$D:$D,"A")</f>
        <v>0</v>
      </c>
      <c r="F177" s="31"/>
      <c r="G177" s="31">
        <f>SUMIFS('[1]Anexo GASTOS'!$G:$G,'[1]Anexo GASTOS'!$C:$C,'[1]GASTOS PROPUESTA'!$A177,'[1]Anexo GASTOS'!$D:$D,"O")</f>
        <v>0</v>
      </c>
      <c r="H177" s="31"/>
      <c r="I177" s="31">
        <f t="shared" si="3"/>
        <v>0</v>
      </c>
    </row>
    <row r="178" spans="1:9" x14ac:dyDescent="0.25">
      <c r="A178" s="29" t="s">
        <v>344</v>
      </c>
      <c r="B178" s="29" t="str">
        <f>VLOOKUP(A178,'[1]GT CCPET'!A:E,5,0)</f>
        <v>C6</v>
      </c>
      <c r="C178" s="29"/>
      <c r="D178" s="30" t="s">
        <v>345</v>
      </c>
      <c r="E178" s="31">
        <f>SUMIFS('[1]Anexo GASTOS'!$G:$G,'[1]Anexo GASTOS'!$C:$C,'[1]GASTOS PROPUESTA'!$A178,'[1]Anexo GASTOS'!$D:$D,"A")</f>
        <v>0</v>
      </c>
      <c r="F178" s="31"/>
      <c r="G178" s="31">
        <f>SUMIFS('[1]Anexo GASTOS'!$G:$G,'[1]Anexo GASTOS'!$C:$C,'[1]GASTOS PROPUESTA'!$A178,'[1]Anexo GASTOS'!$D:$D,"O")</f>
        <v>0</v>
      </c>
      <c r="H178" s="31"/>
      <c r="I178" s="31">
        <f t="shared" si="3"/>
        <v>0</v>
      </c>
    </row>
    <row r="179" spans="1:9" x14ac:dyDescent="0.25">
      <c r="A179" s="29" t="s">
        <v>346</v>
      </c>
      <c r="B179" s="29" t="str">
        <f>VLOOKUP(A179,'[1]GT CCPET'!A:E,5,0)</f>
        <v>C6</v>
      </c>
      <c r="C179" s="29"/>
      <c r="D179" s="30" t="s">
        <v>347</v>
      </c>
      <c r="E179" s="31">
        <f>SUMIFS('[1]Anexo GASTOS'!$G:$G,'[1]Anexo GASTOS'!$C:$C,'[1]GASTOS PROPUESTA'!$A179,'[1]Anexo GASTOS'!$D:$D,"A")</f>
        <v>0</v>
      </c>
      <c r="F179" s="31"/>
      <c r="G179" s="31">
        <f>SUMIFS('[1]Anexo GASTOS'!$G:$G,'[1]Anexo GASTOS'!$C:$C,'[1]GASTOS PROPUESTA'!$A179,'[1]Anexo GASTOS'!$D:$D,"O")</f>
        <v>0</v>
      </c>
      <c r="H179" s="31"/>
      <c r="I179" s="31">
        <f t="shared" si="3"/>
        <v>0</v>
      </c>
    </row>
    <row r="180" spans="1:9" x14ac:dyDescent="0.25">
      <c r="A180" s="20" t="s">
        <v>348</v>
      </c>
      <c r="B180" s="20" t="str">
        <f>VLOOKUP(A180,'[1]GT CCPET'!A:E,5,0)</f>
        <v>A4</v>
      </c>
      <c r="C180" s="20"/>
      <c r="D180" s="21" t="s">
        <v>349</v>
      </c>
      <c r="E180" s="22">
        <f>E181</f>
        <v>0</v>
      </c>
      <c r="F180" s="22">
        <f>F181</f>
        <v>0</v>
      </c>
      <c r="G180" s="22">
        <f>G181</f>
        <v>0</v>
      </c>
      <c r="H180" s="22">
        <f>H181</f>
        <v>0</v>
      </c>
      <c r="I180" s="22">
        <f>I181</f>
        <v>0</v>
      </c>
    </row>
    <row r="181" spans="1:9" x14ac:dyDescent="0.25">
      <c r="A181" s="23" t="s">
        <v>350</v>
      </c>
      <c r="B181" s="23" t="str">
        <f>VLOOKUP(A181,'[1]GT CCPET'!A:E,5,0)</f>
        <v>A5</v>
      </c>
      <c r="C181" s="23"/>
      <c r="D181" s="24" t="s">
        <v>339</v>
      </c>
      <c r="E181" s="25">
        <f>SUM(E182:E185)</f>
        <v>0</v>
      </c>
      <c r="F181" s="25">
        <f>SUM(F182:F185)</f>
        <v>0</v>
      </c>
      <c r="G181" s="25">
        <f>SUM(G182:G185)</f>
        <v>0</v>
      </c>
      <c r="H181" s="25">
        <f>SUM(H182:H185)</f>
        <v>0</v>
      </c>
      <c r="I181" s="25">
        <f>SUM(I182:I185)</f>
        <v>0</v>
      </c>
    </row>
    <row r="182" spans="1:9" x14ac:dyDescent="0.25">
      <c r="A182" s="29" t="s">
        <v>351</v>
      </c>
      <c r="B182" s="29" t="str">
        <f>VLOOKUP(A182,'[1]GT CCPET'!A:E,5,0)</f>
        <v>C6</v>
      </c>
      <c r="C182" s="29"/>
      <c r="D182" s="30" t="s">
        <v>341</v>
      </c>
      <c r="E182" s="31">
        <f>SUMIFS('[1]Anexo GASTOS'!$G:$G,'[1]Anexo GASTOS'!$C:$C,'[1]GASTOS PROPUESTA'!$A182,'[1]Anexo GASTOS'!$D:$D,"A")</f>
        <v>0</v>
      </c>
      <c r="F182" s="31"/>
      <c r="G182" s="31">
        <f>SUMIFS('[1]Anexo GASTOS'!$G:$G,'[1]Anexo GASTOS'!$C:$C,'[1]GASTOS PROPUESTA'!$A182,'[1]Anexo GASTOS'!$D:$D,"O")</f>
        <v>0</v>
      </c>
      <c r="H182" s="31"/>
      <c r="I182" s="31">
        <f t="shared" si="3"/>
        <v>0</v>
      </c>
    </row>
    <row r="183" spans="1:9" x14ac:dyDescent="0.25">
      <c r="A183" s="29" t="s">
        <v>352</v>
      </c>
      <c r="B183" s="29" t="str">
        <f>VLOOKUP(A183,'[1]GT CCPET'!A:E,5,0)</f>
        <v>C6</v>
      </c>
      <c r="C183" s="29"/>
      <c r="D183" s="30" t="s">
        <v>343</v>
      </c>
      <c r="E183" s="31">
        <f>SUMIFS('[1]Anexo GASTOS'!$G:$G,'[1]Anexo GASTOS'!$C:$C,'[1]GASTOS PROPUESTA'!$A183,'[1]Anexo GASTOS'!$D:$D,"A")</f>
        <v>0</v>
      </c>
      <c r="F183" s="31"/>
      <c r="G183" s="31">
        <f>SUMIFS('[1]Anexo GASTOS'!$G:$G,'[1]Anexo GASTOS'!$C:$C,'[1]GASTOS PROPUESTA'!$A183,'[1]Anexo GASTOS'!$D:$D,"O")</f>
        <v>0</v>
      </c>
      <c r="H183" s="31"/>
      <c r="I183" s="31">
        <f t="shared" si="3"/>
        <v>0</v>
      </c>
    </row>
    <row r="184" spans="1:9" x14ac:dyDescent="0.25">
      <c r="A184" s="29" t="s">
        <v>353</v>
      </c>
      <c r="B184" s="29" t="str">
        <f>VLOOKUP(A184,'[1]GT CCPET'!A:E,5,0)</f>
        <v>C6</v>
      </c>
      <c r="C184" s="29"/>
      <c r="D184" s="30" t="s">
        <v>345</v>
      </c>
      <c r="E184" s="31">
        <f>SUMIFS('[1]Anexo GASTOS'!$G:$G,'[1]Anexo GASTOS'!$C:$C,'[1]GASTOS PROPUESTA'!$A184,'[1]Anexo GASTOS'!$D:$D,"A")</f>
        <v>0</v>
      </c>
      <c r="F184" s="31"/>
      <c r="G184" s="31">
        <f>SUMIFS('[1]Anexo GASTOS'!$G:$G,'[1]Anexo GASTOS'!$C:$C,'[1]GASTOS PROPUESTA'!$A184,'[1]Anexo GASTOS'!$D:$D,"O")</f>
        <v>0</v>
      </c>
      <c r="H184" s="31"/>
      <c r="I184" s="31">
        <f t="shared" si="3"/>
        <v>0</v>
      </c>
    </row>
    <row r="185" spans="1:9" x14ac:dyDescent="0.25">
      <c r="A185" s="29" t="s">
        <v>354</v>
      </c>
      <c r="B185" s="29" t="str">
        <f>VLOOKUP(A185,'[1]GT CCPET'!A:E,5,0)</f>
        <v>C6</v>
      </c>
      <c r="C185" s="29"/>
      <c r="D185" s="30" t="s">
        <v>347</v>
      </c>
      <c r="E185" s="31">
        <f>SUMIFS('[1]Anexo GASTOS'!$G:$G,'[1]Anexo GASTOS'!$C:$C,'[1]GASTOS PROPUESTA'!$A185,'[1]Anexo GASTOS'!$D:$D,"A")</f>
        <v>0</v>
      </c>
      <c r="F185" s="31"/>
      <c r="G185" s="31">
        <f>SUMIFS('[1]Anexo GASTOS'!$G:$G,'[1]Anexo GASTOS'!$C:$C,'[1]GASTOS PROPUESTA'!$A185,'[1]Anexo GASTOS'!$D:$D,"O")</f>
        <v>0</v>
      </c>
      <c r="H185" s="31"/>
      <c r="I185" s="31">
        <f t="shared" si="3"/>
        <v>0</v>
      </c>
    </row>
    <row r="186" spans="1:9" x14ac:dyDescent="0.25">
      <c r="A186" s="20" t="s">
        <v>355</v>
      </c>
      <c r="B186" s="20" t="str">
        <f>VLOOKUP(A186,'[1]GT CCPET'!A:E,5,0)</f>
        <v>A4</v>
      </c>
      <c r="C186" s="20"/>
      <c r="D186" s="21" t="s">
        <v>356</v>
      </c>
      <c r="E186" s="22">
        <f>E187+E189</f>
        <v>0</v>
      </c>
      <c r="F186" s="22">
        <f>F187+F189</f>
        <v>0</v>
      </c>
      <c r="G186" s="22">
        <f>G187+G189</f>
        <v>0</v>
      </c>
      <c r="H186" s="22">
        <f>H187+H189</f>
        <v>0</v>
      </c>
      <c r="I186" s="22">
        <f>I187+I189</f>
        <v>0</v>
      </c>
    </row>
    <row r="187" spans="1:9" x14ac:dyDescent="0.25">
      <c r="A187" s="23" t="s">
        <v>357</v>
      </c>
      <c r="B187" s="23" t="str">
        <f>VLOOKUP(A187,'[1]GT CCPET'!A:E,5,0)</f>
        <v>A5</v>
      </c>
      <c r="C187" s="23"/>
      <c r="D187" s="24" t="s">
        <v>358</v>
      </c>
      <c r="E187" s="25">
        <f>E188</f>
        <v>0</v>
      </c>
      <c r="F187" s="25">
        <f>F188</f>
        <v>0</v>
      </c>
      <c r="G187" s="25">
        <f>G188</f>
        <v>0</v>
      </c>
      <c r="H187" s="25">
        <f>H188</f>
        <v>0</v>
      </c>
      <c r="I187" s="25">
        <f>I188</f>
        <v>0</v>
      </c>
    </row>
    <row r="188" spans="1:9" x14ac:dyDescent="0.25">
      <c r="A188" s="29" t="s">
        <v>359</v>
      </c>
      <c r="B188" s="29" t="str">
        <f>VLOOKUP(A188,'[1]GT CCPET'!A:E,5,0)</f>
        <v>C6</v>
      </c>
      <c r="C188" s="29"/>
      <c r="D188" s="30" t="s">
        <v>360</v>
      </c>
      <c r="E188" s="31">
        <f>SUMIFS('[1]Anexo GASTOS'!$G:$G,'[1]Anexo GASTOS'!$C:$C,'[1]GASTOS PROPUESTA'!$A188,'[1]Anexo GASTOS'!$D:$D,"A")</f>
        <v>0</v>
      </c>
      <c r="F188" s="31"/>
      <c r="G188" s="31">
        <f>SUMIFS('[1]Anexo GASTOS'!$G:$G,'[1]Anexo GASTOS'!$C:$C,'[1]GASTOS PROPUESTA'!$A188,'[1]Anexo GASTOS'!$D:$D,"O")</f>
        <v>0</v>
      </c>
      <c r="H188" s="31"/>
      <c r="I188" s="31">
        <f t="shared" si="3"/>
        <v>0</v>
      </c>
    </row>
    <row r="189" spans="1:9" x14ac:dyDescent="0.25">
      <c r="A189" s="23" t="s">
        <v>361</v>
      </c>
      <c r="B189" s="23" t="str">
        <f>VLOOKUP(A189,'[1]GT CCPET'!A:E,5,0)</f>
        <v>A5</v>
      </c>
      <c r="C189" s="23"/>
      <c r="D189" s="24" t="s">
        <v>339</v>
      </c>
      <c r="E189" s="25">
        <f>SUM(E190:E193)</f>
        <v>0</v>
      </c>
      <c r="F189" s="25">
        <f>SUM(F190:F193)</f>
        <v>0</v>
      </c>
      <c r="G189" s="25">
        <f>SUM(G190:G193)</f>
        <v>0</v>
      </c>
      <c r="H189" s="25">
        <f>SUM(H190:H193)</f>
        <v>0</v>
      </c>
      <c r="I189" s="25">
        <f>SUM(I190:I193)</f>
        <v>0</v>
      </c>
    </row>
    <row r="190" spans="1:9" x14ac:dyDescent="0.25">
      <c r="A190" s="29" t="s">
        <v>362</v>
      </c>
      <c r="B190" s="29" t="str">
        <f>VLOOKUP(A190,'[1]GT CCPET'!A:E,5,0)</f>
        <v>C6</v>
      </c>
      <c r="C190" s="29"/>
      <c r="D190" s="30" t="s">
        <v>341</v>
      </c>
      <c r="E190" s="31">
        <f>SUMIFS('[1]Anexo GASTOS'!$G:$G,'[1]Anexo GASTOS'!$C:$C,'[1]GASTOS PROPUESTA'!$A190,'[1]Anexo GASTOS'!$D:$D,"A")</f>
        <v>0</v>
      </c>
      <c r="F190" s="31"/>
      <c r="G190" s="31">
        <f>SUMIFS('[1]Anexo GASTOS'!$G:$G,'[1]Anexo GASTOS'!$C:$C,'[1]GASTOS PROPUESTA'!$A190,'[1]Anexo GASTOS'!$D:$D,"O")</f>
        <v>0</v>
      </c>
      <c r="H190" s="31"/>
      <c r="I190" s="31">
        <f t="shared" si="3"/>
        <v>0</v>
      </c>
    </row>
    <row r="191" spans="1:9" x14ac:dyDescent="0.25">
      <c r="A191" s="29" t="s">
        <v>363</v>
      </c>
      <c r="B191" s="29" t="str">
        <f>VLOOKUP(A191,'[1]GT CCPET'!A:E,5,0)</f>
        <v>C6</v>
      </c>
      <c r="C191" s="29"/>
      <c r="D191" s="30" t="s">
        <v>343</v>
      </c>
      <c r="E191" s="31">
        <f>SUMIFS('[1]Anexo GASTOS'!$G:$G,'[1]Anexo GASTOS'!$C:$C,'[1]GASTOS PROPUESTA'!$A191,'[1]Anexo GASTOS'!$D:$D,"A")</f>
        <v>0</v>
      </c>
      <c r="F191" s="31"/>
      <c r="G191" s="31">
        <f>SUMIFS('[1]Anexo GASTOS'!$G:$G,'[1]Anexo GASTOS'!$C:$C,'[1]GASTOS PROPUESTA'!$A191,'[1]Anexo GASTOS'!$D:$D,"O")</f>
        <v>0</v>
      </c>
      <c r="H191" s="31"/>
      <c r="I191" s="31">
        <f t="shared" si="3"/>
        <v>0</v>
      </c>
    </row>
    <row r="192" spans="1:9" x14ac:dyDescent="0.25">
      <c r="A192" s="29" t="s">
        <v>364</v>
      </c>
      <c r="B192" s="29" t="str">
        <f>VLOOKUP(A192,'[1]GT CCPET'!A:E,5,0)</f>
        <v>C6</v>
      </c>
      <c r="C192" s="29"/>
      <c r="D192" s="30" t="s">
        <v>345</v>
      </c>
      <c r="E192" s="31">
        <f>SUMIFS('[1]Anexo GASTOS'!$G:$G,'[1]Anexo GASTOS'!$C:$C,'[1]GASTOS PROPUESTA'!$A192,'[1]Anexo GASTOS'!$D:$D,"A")</f>
        <v>0</v>
      </c>
      <c r="F192" s="31"/>
      <c r="G192" s="31">
        <f>SUMIFS('[1]Anexo GASTOS'!$G:$G,'[1]Anexo GASTOS'!$C:$C,'[1]GASTOS PROPUESTA'!$A192,'[1]Anexo GASTOS'!$D:$D,"O")</f>
        <v>0</v>
      </c>
      <c r="H192" s="31"/>
      <c r="I192" s="31">
        <f t="shared" si="3"/>
        <v>0</v>
      </c>
    </row>
    <row r="193" spans="1:9" x14ac:dyDescent="0.25">
      <c r="A193" s="29" t="s">
        <v>365</v>
      </c>
      <c r="B193" s="29" t="str">
        <f>VLOOKUP(A193,'[1]GT CCPET'!A:E,5,0)</f>
        <v>C6</v>
      </c>
      <c r="C193" s="29"/>
      <c r="D193" s="30" t="s">
        <v>347</v>
      </c>
      <c r="E193" s="31">
        <f>SUMIFS('[1]Anexo GASTOS'!$G:$G,'[1]Anexo GASTOS'!$C:$C,'[1]GASTOS PROPUESTA'!$A193,'[1]Anexo GASTOS'!$D:$D,"A")</f>
        <v>0</v>
      </c>
      <c r="F193" s="31"/>
      <c r="G193" s="31">
        <f>SUMIFS('[1]Anexo GASTOS'!$G:$G,'[1]Anexo GASTOS'!$C:$C,'[1]GASTOS PROPUESTA'!$A193,'[1]Anexo GASTOS'!$D:$D,"O")</f>
        <v>0</v>
      </c>
      <c r="H193" s="31"/>
      <c r="I193" s="31">
        <f t="shared" si="3"/>
        <v>0</v>
      </c>
    </row>
    <row r="194" spans="1:9" x14ac:dyDescent="0.25">
      <c r="A194" s="16" t="s">
        <v>366</v>
      </c>
      <c r="B194" s="16" t="str">
        <f>VLOOKUP(A194,'[1]GT CCPET'!A:E,5,0)</f>
        <v>A3</v>
      </c>
      <c r="C194" s="16"/>
      <c r="D194" s="17" t="s">
        <v>367</v>
      </c>
      <c r="E194" s="18">
        <f>E195+E205+E216+E227</f>
        <v>0</v>
      </c>
      <c r="F194" s="18">
        <f>F195+F205+F216+F227</f>
        <v>0</v>
      </c>
      <c r="G194" s="18">
        <f>G195+G205+G216+G227</f>
        <v>0</v>
      </c>
      <c r="H194" s="18">
        <f>H195+H205+H216+H227</f>
        <v>0</v>
      </c>
      <c r="I194" s="18">
        <f>I195+I205+I216+I227</f>
        <v>0</v>
      </c>
    </row>
    <row r="195" spans="1:9" x14ac:dyDescent="0.25">
      <c r="A195" s="20" t="s">
        <v>368</v>
      </c>
      <c r="B195" s="20" t="str">
        <f>VLOOKUP(A195,'[1]GT CCPET'!A:E,5,0)</f>
        <v>A4</v>
      </c>
      <c r="C195" s="20"/>
      <c r="D195" s="21" t="s">
        <v>337</v>
      </c>
      <c r="E195" s="22">
        <f>E196+E199</f>
        <v>0</v>
      </c>
      <c r="F195" s="22">
        <f>F196+F199</f>
        <v>0</v>
      </c>
      <c r="G195" s="22">
        <f>G196+G199</f>
        <v>0</v>
      </c>
      <c r="H195" s="22">
        <f>H196+H199</f>
        <v>0</v>
      </c>
      <c r="I195" s="22">
        <f>I196+I199</f>
        <v>0</v>
      </c>
    </row>
    <row r="196" spans="1:9" x14ac:dyDescent="0.25">
      <c r="A196" s="23" t="s">
        <v>369</v>
      </c>
      <c r="B196" s="23" t="str">
        <f>VLOOKUP(A196,'[1]GT CCPET'!A:E,5,0)</f>
        <v>A5</v>
      </c>
      <c r="C196" s="23"/>
      <c r="D196" s="24" t="s">
        <v>358</v>
      </c>
      <c r="E196" s="25">
        <f>E197</f>
        <v>0</v>
      </c>
      <c r="F196" s="25">
        <f t="shared" ref="F196:I197" si="4">F197</f>
        <v>0</v>
      </c>
      <c r="G196" s="25">
        <f t="shared" si="4"/>
        <v>0</v>
      </c>
      <c r="H196" s="25">
        <f t="shared" si="4"/>
        <v>0</v>
      </c>
      <c r="I196" s="25">
        <f t="shared" si="4"/>
        <v>0</v>
      </c>
    </row>
    <row r="197" spans="1:9" x14ac:dyDescent="0.25">
      <c r="A197" s="26" t="s">
        <v>370</v>
      </c>
      <c r="B197" s="26" t="str">
        <f>VLOOKUP(A197,'[1]GT CCPET'!A:E,5,0)</f>
        <v>A6</v>
      </c>
      <c r="C197" s="26"/>
      <c r="D197" s="27" t="s">
        <v>360</v>
      </c>
      <c r="E197" s="28">
        <f>E198</f>
        <v>0</v>
      </c>
      <c r="F197" s="28">
        <f t="shared" si="4"/>
        <v>0</v>
      </c>
      <c r="G197" s="28">
        <f t="shared" si="4"/>
        <v>0</v>
      </c>
      <c r="H197" s="28">
        <f t="shared" si="4"/>
        <v>0</v>
      </c>
      <c r="I197" s="28">
        <f t="shared" si="4"/>
        <v>0</v>
      </c>
    </row>
    <row r="198" spans="1:9" x14ac:dyDescent="0.25">
      <c r="A198" s="29" t="s">
        <v>371</v>
      </c>
      <c r="B198" s="29" t="str">
        <f>VLOOKUP(A198,'[1]GT CCPET'!A:E,5,0)</f>
        <v>C7</v>
      </c>
      <c r="C198" s="29"/>
      <c r="D198" s="30" t="s">
        <v>372</v>
      </c>
      <c r="E198" s="31">
        <f>SUMIFS('[1]Anexo GASTOS'!$G:$G,'[1]Anexo GASTOS'!$C:$C,'[1]GASTOS PROPUESTA'!$A198,'[1]Anexo GASTOS'!$D:$D,"A")</f>
        <v>0</v>
      </c>
      <c r="F198" s="31"/>
      <c r="G198" s="31">
        <f>SUMIFS('[1]Anexo GASTOS'!$G:$G,'[1]Anexo GASTOS'!$C:$C,'[1]GASTOS PROPUESTA'!$A198,'[1]Anexo GASTOS'!$D:$D,"O")</f>
        <v>0</v>
      </c>
      <c r="H198" s="31"/>
      <c r="I198" s="31">
        <f t="shared" si="3"/>
        <v>0</v>
      </c>
    </row>
    <row r="199" spans="1:9" x14ac:dyDescent="0.25">
      <c r="A199" s="23" t="s">
        <v>373</v>
      </c>
      <c r="B199" s="23" t="str">
        <f>VLOOKUP(A199,'[1]GT CCPET'!A:E,5,0)</f>
        <v>A5</v>
      </c>
      <c r="C199" s="23"/>
      <c r="D199" s="24" t="s">
        <v>339</v>
      </c>
      <c r="E199" s="25">
        <f>E200</f>
        <v>0</v>
      </c>
      <c r="F199" s="25">
        <f>F200</f>
        <v>0</v>
      </c>
      <c r="G199" s="25">
        <f>G200</f>
        <v>0</v>
      </c>
      <c r="H199" s="25">
        <f>H200</f>
        <v>0</v>
      </c>
      <c r="I199" s="25">
        <f>I200</f>
        <v>0</v>
      </c>
    </row>
    <row r="200" spans="1:9" x14ac:dyDescent="0.25">
      <c r="A200" s="26" t="s">
        <v>374</v>
      </c>
      <c r="B200" s="26" t="str">
        <f>VLOOKUP(A200,'[1]GT CCPET'!A:E,5,0)</f>
        <v>A6</v>
      </c>
      <c r="C200" s="26"/>
      <c r="D200" s="27" t="s">
        <v>375</v>
      </c>
      <c r="E200" s="28">
        <f>E201+E203+E204</f>
        <v>0</v>
      </c>
      <c r="F200" s="28">
        <f>F201+F203+F204</f>
        <v>0</v>
      </c>
      <c r="G200" s="28">
        <f>G201+G203+G204</f>
        <v>0</v>
      </c>
      <c r="H200" s="28">
        <f>H201+H203+H204</f>
        <v>0</v>
      </c>
      <c r="I200" s="28">
        <f>I201+I203+I204</f>
        <v>0</v>
      </c>
    </row>
    <row r="201" spans="1:9" x14ac:dyDescent="0.25">
      <c r="A201" s="32" t="s">
        <v>376</v>
      </c>
      <c r="B201" s="32" t="str">
        <f>VLOOKUP(A201,'[1]GT CCPET'!A:E,5,0)</f>
        <v>A7</v>
      </c>
      <c r="C201" s="32"/>
      <c r="D201" s="33" t="s">
        <v>377</v>
      </c>
      <c r="E201" s="34">
        <f>E202</f>
        <v>0</v>
      </c>
      <c r="F201" s="34">
        <f>F202</f>
        <v>0</v>
      </c>
      <c r="G201" s="34">
        <f>G202</f>
        <v>0</v>
      </c>
      <c r="H201" s="34">
        <f>H202</f>
        <v>0</v>
      </c>
      <c r="I201" s="34">
        <f>I202</f>
        <v>0</v>
      </c>
    </row>
    <row r="202" spans="1:9" x14ac:dyDescent="0.25">
      <c r="A202" s="29" t="s">
        <v>378</v>
      </c>
      <c r="B202" s="29" t="str">
        <f>VLOOKUP(A202,'[1]GT CCPET'!A:E,5,0)</f>
        <v>C8</v>
      </c>
      <c r="C202" s="29"/>
      <c r="D202" s="30" t="s">
        <v>341</v>
      </c>
      <c r="E202" s="31">
        <f>SUMIFS('[1]Anexo GASTOS'!$G:$G,'[1]Anexo GASTOS'!$C:$C,'[1]GASTOS PROPUESTA'!$A202,'[1]Anexo GASTOS'!$D:$D,"A")</f>
        <v>0</v>
      </c>
      <c r="F202" s="31"/>
      <c r="G202" s="31">
        <f>SUMIFS('[1]Anexo GASTOS'!$G:$G,'[1]Anexo GASTOS'!$C:$C,'[1]GASTOS PROPUESTA'!$A202,'[1]Anexo GASTOS'!$D:$D,"O")</f>
        <v>0</v>
      </c>
      <c r="H202" s="31"/>
      <c r="I202" s="31">
        <f t="shared" si="3"/>
        <v>0</v>
      </c>
    </row>
    <row r="203" spans="1:9" x14ac:dyDescent="0.25">
      <c r="A203" s="29" t="s">
        <v>379</v>
      </c>
      <c r="B203" s="29" t="str">
        <f>VLOOKUP(A203,'[1]GT CCPET'!A:E,5,0)</f>
        <v>C7</v>
      </c>
      <c r="C203" s="29"/>
      <c r="D203" s="30" t="s">
        <v>343</v>
      </c>
      <c r="E203" s="31">
        <f>SUMIFS('[1]Anexo GASTOS'!$G:$G,'[1]Anexo GASTOS'!$C:$C,'[1]GASTOS PROPUESTA'!$A203,'[1]Anexo GASTOS'!$D:$D,"A")</f>
        <v>0</v>
      </c>
      <c r="F203" s="31"/>
      <c r="G203" s="31">
        <f>SUMIFS('[1]Anexo GASTOS'!$G:$G,'[1]Anexo GASTOS'!$C:$C,'[1]GASTOS PROPUESTA'!$A203,'[1]Anexo GASTOS'!$D:$D,"O")</f>
        <v>0</v>
      </c>
      <c r="H203" s="31"/>
      <c r="I203" s="31">
        <f t="shared" si="3"/>
        <v>0</v>
      </c>
    </row>
    <row r="204" spans="1:9" x14ac:dyDescent="0.25">
      <c r="A204" s="29" t="s">
        <v>380</v>
      </c>
      <c r="B204" s="29" t="str">
        <f>VLOOKUP(A204,'[1]GT CCPET'!A:E,5,0)</f>
        <v>C7</v>
      </c>
      <c r="C204" s="29"/>
      <c r="D204" s="30" t="s">
        <v>381</v>
      </c>
      <c r="E204" s="31">
        <f>SUMIFS('[1]Anexo GASTOS'!$G:$G,'[1]Anexo GASTOS'!$C:$C,'[1]GASTOS PROPUESTA'!$A204,'[1]Anexo GASTOS'!$D:$D,"A")</f>
        <v>0</v>
      </c>
      <c r="F204" s="31"/>
      <c r="G204" s="31">
        <f>SUMIFS('[1]Anexo GASTOS'!$G:$G,'[1]Anexo GASTOS'!$C:$C,'[1]GASTOS PROPUESTA'!$A204,'[1]Anexo GASTOS'!$D:$D,"O")</f>
        <v>0</v>
      </c>
      <c r="H204" s="31"/>
      <c r="I204" s="31">
        <f t="shared" si="3"/>
        <v>0</v>
      </c>
    </row>
    <row r="205" spans="1:9" x14ac:dyDescent="0.25">
      <c r="A205" s="20" t="s">
        <v>382</v>
      </c>
      <c r="B205" s="20" t="str">
        <f>VLOOKUP(A205,'[1]GT CCPET'!A:E,5,0)</f>
        <v>A4</v>
      </c>
      <c r="C205" s="20"/>
      <c r="D205" s="21" t="s">
        <v>349</v>
      </c>
      <c r="E205" s="22">
        <f>E206+E209</f>
        <v>0</v>
      </c>
      <c r="F205" s="22">
        <f>F206+F209</f>
        <v>0</v>
      </c>
      <c r="G205" s="22">
        <f>G206+G209</f>
        <v>0</v>
      </c>
      <c r="H205" s="22">
        <f>H206+H209</f>
        <v>0</v>
      </c>
      <c r="I205" s="22">
        <f>I206+I209</f>
        <v>0</v>
      </c>
    </row>
    <row r="206" spans="1:9" x14ac:dyDescent="0.25">
      <c r="A206" s="23" t="s">
        <v>383</v>
      </c>
      <c r="B206" s="23" t="str">
        <f>VLOOKUP(A206,'[1]GT CCPET'!A:E,5,0)</f>
        <v>A5</v>
      </c>
      <c r="C206" s="23"/>
      <c r="D206" s="24" t="s">
        <v>358</v>
      </c>
      <c r="E206" s="25">
        <f>E207</f>
        <v>0</v>
      </c>
      <c r="F206" s="25">
        <f t="shared" ref="F206:I207" si="5">F207</f>
        <v>0</v>
      </c>
      <c r="G206" s="25">
        <f t="shared" si="5"/>
        <v>0</v>
      </c>
      <c r="H206" s="25">
        <f t="shared" si="5"/>
        <v>0</v>
      </c>
      <c r="I206" s="25">
        <f t="shared" si="5"/>
        <v>0</v>
      </c>
    </row>
    <row r="207" spans="1:9" x14ac:dyDescent="0.25">
      <c r="A207" s="26" t="s">
        <v>384</v>
      </c>
      <c r="B207" s="26" t="str">
        <f>VLOOKUP(A207,'[1]GT CCPET'!A:E,5,0)</f>
        <v>A6</v>
      </c>
      <c r="C207" s="26"/>
      <c r="D207" s="27" t="s">
        <v>360</v>
      </c>
      <c r="E207" s="28">
        <f>E208</f>
        <v>0</v>
      </c>
      <c r="F207" s="28">
        <f t="shared" si="5"/>
        <v>0</v>
      </c>
      <c r="G207" s="28">
        <f t="shared" si="5"/>
        <v>0</v>
      </c>
      <c r="H207" s="28">
        <f t="shared" si="5"/>
        <v>0</v>
      </c>
      <c r="I207" s="28">
        <f t="shared" si="5"/>
        <v>0</v>
      </c>
    </row>
    <row r="208" spans="1:9" x14ac:dyDescent="0.25">
      <c r="A208" s="29" t="s">
        <v>385</v>
      </c>
      <c r="B208" s="29" t="str">
        <f>VLOOKUP(A208,'[1]GT CCPET'!A:E,5,0)</f>
        <v>C7</v>
      </c>
      <c r="C208" s="29"/>
      <c r="D208" s="30" t="s">
        <v>372</v>
      </c>
      <c r="E208" s="31">
        <f>SUMIFS('[1]Anexo GASTOS'!$G:$G,'[1]Anexo GASTOS'!$C:$C,'[1]GASTOS PROPUESTA'!$A208,'[1]Anexo GASTOS'!$D:$D,"A")</f>
        <v>0</v>
      </c>
      <c r="F208" s="31"/>
      <c r="G208" s="31">
        <f>SUMIFS('[1]Anexo GASTOS'!$G:$G,'[1]Anexo GASTOS'!$C:$C,'[1]GASTOS PROPUESTA'!$A208,'[1]Anexo GASTOS'!$D:$D,"O")</f>
        <v>0</v>
      </c>
      <c r="H208" s="31"/>
      <c r="I208" s="31">
        <f t="shared" si="3"/>
        <v>0</v>
      </c>
    </row>
    <row r="209" spans="1:9" x14ac:dyDescent="0.25">
      <c r="A209" s="23" t="s">
        <v>386</v>
      </c>
      <c r="B209" s="23" t="str">
        <f>VLOOKUP(A209,'[1]GT CCPET'!A:E,5,0)</f>
        <v>A5</v>
      </c>
      <c r="C209" s="23"/>
      <c r="D209" s="24" t="s">
        <v>339</v>
      </c>
      <c r="E209" s="25">
        <f>E211</f>
        <v>0</v>
      </c>
      <c r="F209" s="25">
        <f>F211</f>
        <v>0</v>
      </c>
      <c r="G209" s="25">
        <f>G211</f>
        <v>0</v>
      </c>
      <c r="H209" s="25">
        <f>H211</f>
        <v>0</v>
      </c>
      <c r="I209" s="25">
        <f>I211</f>
        <v>0</v>
      </c>
    </row>
    <row r="210" spans="1:9" x14ac:dyDescent="0.25">
      <c r="A210" s="29" t="s">
        <v>387</v>
      </c>
      <c r="B210" s="29" t="str">
        <f>VLOOKUP(A210,'[1]GT CCPET'!A:E,5,0)</f>
        <v>C6</v>
      </c>
      <c r="C210" s="29"/>
      <c r="D210" s="30" t="s">
        <v>388</v>
      </c>
      <c r="E210" s="31">
        <f>SUMIFS('[1]Anexo GASTOS'!$G:$G,'[1]Anexo GASTOS'!$C:$C,'[1]GASTOS PROPUESTA'!$A210,'[1]Anexo GASTOS'!$D:$D,"A")</f>
        <v>0</v>
      </c>
      <c r="F210" s="31"/>
      <c r="G210" s="31">
        <f>SUMIFS('[1]Anexo GASTOS'!$G:$G,'[1]Anexo GASTOS'!$C:$C,'[1]GASTOS PROPUESTA'!$A210,'[1]Anexo GASTOS'!$D:$D,"O")</f>
        <v>0</v>
      </c>
      <c r="H210" s="31"/>
      <c r="I210" s="31">
        <f t="shared" si="3"/>
        <v>0</v>
      </c>
    </row>
    <row r="211" spans="1:9" x14ac:dyDescent="0.25">
      <c r="A211" s="26" t="s">
        <v>389</v>
      </c>
      <c r="B211" s="26" t="str">
        <f>VLOOKUP(A211,'[1]GT CCPET'!A:E,5,0)</f>
        <v>A6</v>
      </c>
      <c r="C211" s="26"/>
      <c r="D211" s="27" t="s">
        <v>375</v>
      </c>
      <c r="E211" s="28">
        <f>E212+E214+E215</f>
        <v>0</v>
      </c>
      <c r="F211" s="28">
        <f>F212+F214+F215</f>
        <v>0</v>
      </c>
      <c r="G211" s="28">
        <f>G212+G214+G215</f>
        <v>0</v>
      </c>
      <c r="H211" s="28">
        <f>H212+H214+H215</f>
        <v>0</v>
      </c>
      <c r="I211" s="28">
        <f>I212+I214+I215</f>
        <v>0</v>
      </c>
    </row>
    <row r="212" spans="1:9" x14ac:dyDescent="0.25">
      <c r="A212" s="32" t="s">
        <v>390</v>
      </c>
      <c r="B212" s="32" t="str">
        <f>VLOOKUP(A212,'[1]GT CCPET'!A:E,5,0)</f>
        <v>A7</v>
      </c>
      <c r="C212" s="32"/>
      <c r="D212" s="33" t="s">
        <v>341</v>
      </c>
      <c r="E212" s="34">
        <f>E213</f>
        <v>0</v>
      </c>
      <c r="F212" s="34">
        <f>F213</f>
        <v>0</v>
      </c>
      <c r="G212" s="34">
        <f>G213</f>
        <v>0</v>
      </c>
      <c r="H212" s="34">
        <f>H213</f>
        <v>0</v>
      </c>
      <c r="I212" s="34">
        <f>I213</f>
        <v>0</v>
      </c>
    </row>
    <row r="213" spans="1:9" x14ac:dyDescent="0.25">
      <c r="A213" s="29" t="s">
        <v>391</v>
      </c>
      <c r="B213" s="29" t="str">
        <f>VLOOKUP(A213,'[1]GT CCPET'!A:E,5,0)</f>
        <v>C8</v>
      </c>
      <c r="C213" s="29"/>
      <c r="D213" s="30" t="s">
        <v>341</v>
      </c>
      <c r="E213" s="31">
        <f>SUMIFS('[1]Anexo GASTOS'!$G:$G,'[1]Anexo GASTOS'!$C:$C,'[1]GASTOS PROPUESTA'!$A213,'[1]Anexo GASTOS'!$D:$D,"A")</f>
        <v>0</v>
      </c>
      <c r="F213" s="31"/>
      <c r="G213" s="31">
        <f>SUMIFS('[1]Anexo GASTOS'!$G:$G,'[1]Anexo GASTOS'!$C:$C,'[1]GASTOS PROPUESTA'!$A213,'[1]Anexo GASTOS'!$D:$D,"O")</f>
        <v>0</v>
      </c>
      <c r="H213" s="31"/>
      <c r="I213" s="31">
        <f t="shared" ref="I213:I275" si="6">SUM(E213:H213)</f>
        <v>0</v>
      </c>
    </row>
    <row r="214" spans="1:9" x14ac:dyDescent="0.25">
      <c r="A214" s="29" t="s">
        <v>392</v>
      </c>
      <c r="B214" s="29" t="str">
        <f>VLOOKUP(A214,'[1]GT CCPET'!A:E,5,0)</f>
        <v>C7</v>
      </c>
      <c r="C214" s="29"/>
      <c r="D214" s="30" t="s">
        <v>393</v>
      </c>
      <c r="E214" s="31">
        <f>SUMIFS('[1]Anexo GASTOS'!$G:$G,'[1]Anexo GASTOS'!$C:$C,'[1]GASTOS PROPUESTA'!$A214,'[1]Anexo GASTOS'!$D:$D,"A")</f>
        <v>0</v>
      </c>
      <c r="F214" s="31"/>
      <c r="G214" s="31">
        <f>SUMIFS('[1]Anexo GASTOS'!$G:$G,'[1]Anexo GASTOS'!$C:$C,'[1]GASTOS PROPUESTA'!$A214,'[1]Anexo GASTOS'!$D:$D,"O")</f>
        <v>0</v>
      </c>
      <c r="H214" s="31"/>
      <c r="I214" s="31">
        <f t="shared" si="6"/>
        <v>0</v>
      </c>
    </row>
    <row r="215" spans="1:9" x14ac:dyDescent="0.25">
      <c r="A215" s="29" t="s">
        <v>394</v>
      </c>
      <c r="B215" s="29" t="str">
        <f>VLOOKUP(A215,'[1]GT CCPET'!A:E,5,0)</f>
        <v>C7</v>
      </c>
      <c r="C215" s="29"/>
      <c r="D215" s="30" t="s">
        <v>381</v>
      </c>
      <c r="E215" s="31">
        <f>SUMIFS('[1]Anexo GASTOS'!$G:$G,'[1]Anexo GASTOS'!$C:$C,'[1]GASTOS PROPUESTA'!$A215,'[1]Anexo GASTOS'!$D:$D,"A")</f>
        <v>0</v>
      </c>
      <c r="F215" s="31"/>
      <c r="G215" s="31">
        <f>SUMIFS('[1]Anexo GASTOS'!$G:$G,'[1]Anexo GASTOS'!$C:$C,'[1]GASTOS PROPUESTA'!$A215,'[1]Anexo GASTOS'!$D:$D,"O")</f>
        <v>0</v>
      </c>
      <c r="H215" s="31"/>
      <c r="I215" s="31">
        <f t="shared" si="6"/>
        <v>0</v>
      </c>
    </row>
    <row r="216" spans="1:9" x14ac:dyDescent="0.25">
      <c r="A216" s="20" t="s">
        <v>395</v>
      </c>
      <c r="B216" s="20" t="str">
        <f>VLOOKUP(A216,'[1]GT CCPET'!A:E,5,0)</f>
        <v>A4</v>
      </c>
      <c r="C216" s="20"/>
      <c r="D216" s="21" t="s">
        <v>356</v>
      </c>
      <c r="E216" s="22">
        <f>E217+E220</f>
        <v>0</v>
      </c>
      <c r="F216" s="22">
        <f>F217+F220</f>
        <v>0</v>
      </c>
      <c r="G216" s="22">
        <f>G217+G220</f>
        <v>0</v>
      </c>
      <c r="H216" s="22">
        <f>H217+H220</f>
        <v>0</v>
      </c>
      <c r="I216" s="22">
        <f>I217+I220</f>
        <v>0</v>
      </c>
    </row>
    <row r="217" spans="1:9" x14ac:dyDescent="0.25">
      <c r="A217" s="23" t="s">
        <v>396</v>
      </c>
      <c r="B217" s="23" t="str">
        <f>VLOOKUP(A217,'[1]GT CCPET'!A:E,5,0)</f>
        <v>A5</v>
      </c>
      <c r="C217" s="23"/>
      <c r="D217" s="24" t="s">
        <v>358</v>
      </c>
      <c r="E217" s="25">
        <f>E218</f>
        <v>0</v>
      </c>
      <c r="F217" s="25">
        <f t="shared" ref="F217:I218" si="7">F218</f>
        <v>0</v>
      </c>
      <c r="G217" s="25">
        <f t="shared" si="7"/>
        <v>0</v>
      </c>
      <c r="H217" s="25">
        <f t="shared" si="7"/>
        <v>0</v>
      </c>
      <c r="I217" s="25">
        <f t="shared" si="7"/>
        <v>0</v>
      </c>
    </row>
    <row r="218" spans="1:9" x14ac:dyDescent="0.25">
      <c r="A218" s="26" t="s">
        <v>397</v>
      </c>
      <c r="B218" s="26" t="str">
        <f>VLOOKUP(A218,'[1]GT CCPET'!A:E,5,0)</f>
        <v>A6</v>
      </c>
      <c r="C218" s="26"/>
      <c r="D218" s="27" t="s">
        <v>360</v>
      </c>
      <c r="E218" s="28">
        <f>E219</f>
        <v>0</v>
      </c>
      <c r="F218" s="28">
        <f t="shared" si="7"/>
        <v>0</v>
      </c>
      <c r="G218" s="28">
        <f t="shared" si="7"/>
        <v>0</v>
      </c>
      <c r="H218" s="28">
        <f t="shared" si="7"/>
        <v>0</v>
      </c>
      <c r="I218" s="28">
        <f t="shared" si="7"/>
        <v>0</v>
      </c>
    </row>
    <row r="219" spans="1:9" x14ac:dyDescent="0.25">
      <c r="A219" s="29" t="s">
        <v>398</v>
      </c>
      <c r="B219" s="29" t="str">
        <f>VLOOKUP(A219,'[1]GT CCPET'!A:E,5,0)</f>
        <v>C7</v>
      </c>
      <c r="C219" s="29"/>
      <c r="D219" s="30" t="s">
        <v>372</v>
      </c>
      <c r="E219" s="31">
        <f>SUMIFS('[1]Anexo GASTOS'!$G:$G,'[1]Anexo GASTOS'!$C:$C,'[1]GASTOS PROPUESTA'!$A219,'[1]Anexo GASTOS'!$D:$D,"A")</f>
        <v>0</v>
      </c>
      <c r="F219" s="31"/>
      <c r="G219" s="31">
        <f>SUMIFS('[1]Anexo GASTOS'!$G:$G,'[1]Anexo GASTOS'!$C:$C,'[1]GASTOS PROPUESTA'!$A219,'[1]Anexo GASTOS'!$D:$D,"O")</f>
        <v>0</v>
      </c>
      <c r="H219" s="31"/>
      <c r="I219" s="31">
        <f t="shared" si="6"/>
        <v>0</v>
      </c>
    </row>
    <row r="220" spans="1:9" x14ac:dyDescent="0.25">
      <c r="A220" s="23" t="s">
        <v>399</v>
      </c>
      <c r="B220" s="23" t="str">
        <f>VLOOKUP(A220,'[1]GT CCPET'!A:E,5,0)</f>
        <v>A5</v>
      </c>
      <c r="C220" s="23"/>
      <c r="D220" s="24" t="s">
        <v>339</v>
      </c>
      <c r="E220" s="25">
        <f>E222</f>
        <v>0</v>
      </c>
      <c r="F220" s="25">
        <f>F222</f>
        <v>0</v>
      </c>
      <c r="G220" s="25">
        <f>G222</f>
        <v>0</v>
      </c>
      <c r="H220" s="25">
        <f>H222</f>
        <v>0</v>
      </c>
      <c r="I220" s="25">
        <f>I222</f>
        <v>0</v>
      </c>
    </row>
    <row r="221" spans="1:9" x14ac:dyDescent="0.25">
      <c r="A221" s="29" t="s">
        <v>400</v>
      </c>
      <c r="B221" s="29" t="str">
        <f>VLOOKUP(A221,'[1]GT CCPET'!A:E,5,0)</f>
        <v>C6</v>
      </c>
      <c r="C221" s="29"/>
      <c r="D221" s="30" t="s">
        <v>388</v>
      </c>
      <c r="E221" s="31">
        <f>SUMIFS('[1]Anexo GASTOS'!$G:$G,'[1]Anexo GASTOS'!$C:$C,'[1]GASTOS PROPUESTA'!$A221,'[1]Anexo GASTOS'!$D:$D,"A")</f>
        <v>0</v>
      </c>
      <c r="F221" s="31"/>
      <c r="G221" s="31">
        <f>SUMIFS('[1]Anexo GASTOS'!$G:$G,'[1]Anexo GASTOS'!$C:$C,'[1]GASTOS PROPUESTA'!$A221,'[1]Anexo GASTOS'!$D:$D,"O")</f>
        <v>0</v>
      </c>
      <c r="H221" s="31"/>
      <c r="I221" s="31">
        <f t="shared" si="6"/>
        <v>0</v>
      </c>
    </row>
    <row r="222" spans="1:9" x14ac:dyDescent="0.25">
      <c r="A222" s="26" t="s">
        <v>401</v>
      </c>
      <c r="B222" s="26" t="str">
        <f>VLOOKUP(A222,'[1]GT CCPET'!A:E,5,0)</f>
        <v>A6</v>
      </c>
      <c r="C222" s="26"/>
      <c r="D222" s="27" t="s">
        <v>375</v>
      </c>
      <c r="E222" s="28">
        <f>SUM(E223:E225)</f>
        <v>0</v>
      </c>
      <c r="F222" s="28">
        <f>SUM(F223:F225)</f>
        <v>0</v>
      </c>
      <c r="G222" s="28">
        <f>SUM(G223:G225)</f>
        <v>0</v>
      </c>
      <c r="H222" s="28">
        <f>SUM(H223:H225)</f>
        <v>0</v>
      </c>
      <c r="I222" s="28">
        <f>SUM(I223:I225)</f>
        <v>0</v>
      </c>
    </row>
    <row r="223" spans="1:9" x14ac:dyDescent="0.25">
      <c r="A223" s="29" t="s">
        <v>402</v>
      </c>
      <c r="B223" s="29" t="str">
        <f>VLOOKUP(A223,'[1]GT CCPET'!A:E,5,0)</f>
        <v>C7</v>
      </c>
      <c r="C223" s="29"/>
      <c r="D223" s="30" t="s">
        <v>341</v>
      </c>
      <c r="E223" s="31">
        <f>SUMIFS('[1]Anexo GASTOS'!$G:$G,'[1]Anexo GASTOS'!$C:$C,'[1]GASTOS PROPUESTA'!$A223,'[1]Anexo GASTOS'!$D:$D,"A")</f>
        <v>0</v>
      </c>
      <c r="F223" s="31"/>
      <c r="G223" s="31">
        <f>SUMIFS('[1]Anexo GASTOS'!$G:$G,'[1]Anexo GASTOS'!$C:$C,'[1]GASTOS PROPUESTA'!$A223,'[1]Anexo GASTOS'!$D:$D,"O")</f>
        <v>0</v>
      </c>
      <c r="H223" s="31"/>
      <c r="I223" s="31">
        <f t="shared" si="6"/>
        <v>0</v>
      </c>
    </row>
    <row r="224" spans="1:9" x14ac:dyDescent="0.25">
      <c r="A224" s="29" t="s">
        <v>403</v>
      </c>
      <c r="B224" s="29" t="str">
        <f>VLOOKUP(A224,'[1]GT CCPET'!A:E,5,0)</f>
        <v>C7</v>
      </c>
      <c r="C224" s="29"/>
      <c r="D224" s="30" t="s">
        <v>393</v>
      </c>
      <c r="E224" s="31">
        <f>SUMIFS('[1]Anexo GASTOS'!$G:$G,'[1]Anexo GASTOS'!$C:$C,'[1]GASTOS PROPUESTA'!$A224,'[1]Anexo GASTOS'!$D:$D,"A")</f>
        <v>0</v>
      </c>
      <c r="F224" s="31"/>
      <c r="G224" s="31">
        <f>SUMIFS('[1]Anexo GASTOS'!$G:$G,'[1]Anexo GASTOS'!$C:$C,'[1]GASTOS PROPUESTA'!$A224,'[1]Anexo GASTOS'!$D:$D,"O")</f>
        <v>0</v>
      </c>
      <c r="H224" s="31"/>
      <c r="I224" s="31">
        <f t="shared" si="6"/>
        <v>0</v>
      </c>
    </row>
    <row r="225" spans="1:9" x14ac:dyDescent="0.25">
      <c r="A225" s="29" t="s">
        <v>404</v>
      </c>
      <c r="B225" s="29" t="str">
        <f>VLOOKUP(A225,'[1]GT CCPET'!A:E,5,0)</f>
        <v>C7</v>
      </c>
      <c r="C225" s="29"/>
      <c r="D225" s="30" t="s">
        <v>381</v>
      </c>
      <c r="E225" s="31">
        <f>SUMIFS('[1]Anexo GASTOS'!$G:$G,'[1]Anexo GASTOS'!$C:$C,'[1]GASTOS PROPUESTA'!$A225,'[1]Anexo GASTOS'!$D:$D,"A")</f>
        <v>0</v>
      </c>
      <c r="F225" s="31"/>
      <c r="G225" s="31">
        <f>SUMIFS('[1]Anexo GASTOS'!$G:$G,'[1]Anexo GASTOS'!$C:$C,'[1]GASTOS PROPUESTA'!$A225,'[1]Anexo GASTOS'!$D:$D,"O")</f>
        <v>0</v>
      </c>
      <c r="H225" s="31"/>
      <c r="I225" s="31">
        <f t="shared" si="6"/>
        <v>0</v>
      </c>
    </row>
    <row r="226" spans="1:9" x14ac:dyDescent="0.25">
      <c r="A226" s="29" t="s">
        <v>405</v>
      </c>
      <c r="B226" s="29" t="str">
        <f>VLOOKUP(A226,'[1]GT CCPET'!A:E,5,0)</f>
        <v>C4</v>
      </c>
      <c r="C226" s="29"/>
      <c r="D226" s="30" t="s">
        <v>406</v>
      </c>
      <c r="E226" s="31">
        <f>SUMIFS('[1]Anexo GASTOS'!$G:$G,'[1]Anexo GASTOS'!$C:$C,'[1]GASTOS PROPUESTA'!$A226,'[1]Anexo GASTOS'!$D:$D,"A")</f>
        <v>0</v>
      </c>
      <c r="F226" s="31"/>
      <c r="G226" s="31">
        <f>SUMIFS('[1]Anexo GASTOS'!$G:$G,'[1]Anexo GASTOS'!$C:$C,'[1]GASTOS PROPUESTA'!$A226,'[1]Anexo GASTOS'!$D:$D,"O")</f>
        <v>0</v>
      </c>
      <c r="H226" s="31"/>
      <c r="I226" s="31">
        <f t="shared" si="6"/>
        <v>0</v>
      </c>
    </row>
    <row r="227" spans="1:9" x14ac:dyDescent="0.25">
      <c r="A227" s="20" t="s">
        <v>407</v>
      </c>
      <c r="B227" s="20" t="str">
        <f>VLOOKUP(A227,'[1]GT CCPET'!A:E,5,0)</f>
        <v>A4</v>
      </c>
      <c r="C227" s="20"/>
      <c r="D227" s="21" t="s">
        <v>408</v>
      </c>
      <c r="E227" s="22">
        <f>SUM(E228:E229)</f>
        <v>0</v>
      </c>
      <c r="F227" s="22">
        <f>SUM(F228:F229)</f>
        <v>0</v>
      </c>
      <c r="G227" s="22">
        <f>SUM(G228:G229)</f>
        <v>0</v>
      </c>
      <c r="H227" s="22">
        <f>SUM(H228:H229)</f>
        <v>0</v>
      </c>
      <c r="I227" s="22">
        <f>SUM(I228:I229)</f>
        <v>0</v>
      </c>
    </row>
    <row r="228" spans="1:9" x14ac:dyDescent="0.25">
      <c r="A228" s="29" t="s">
        <v>409</v>
      </c>
      <c r="B228" s="29" t="str">
        <f>VLOOKUP(A228,'[1]GT CCPET'!A:E,5,0)</f>
        <v>C5</v>
      </c>
      <c r="C228" s="29"/>
      <c r="D228" s="30" t="s">
        <v>410</v>
      </c>
      <c r="E228" s="31">
        <f>SUMIFS('[1]Anexo GASTOS'!$G:$G,'[1]Anexo GASTOS'!$C:$C,'[1]GASTOS PROPUESTA'!$A228,'[1]Anexo GASTOS'!$D:$D,"A")</f>
        <v>0</v>
      </c>
      <c r="F228" s="31"/>
      <c r="G228" s="31">
        <f>SUMIFS('[1]Anexo GASTOS'!$G:$G,'[1]Anexo GASTOS'!$C:$C,'[1]GASTOS PROPUESTA'!$A228,'[1]Anexo GASTOS'!$D:$D,"O")</f>
        <v>0</v>
      </c>
      <c r="H228" s="31"/>
      <c r="I228" s="31">
        <f t="shared" si="6"/>
        <v>0</v>
      </c>
    </row>
    <row r="229" spans="1:9" x14ac:dyDescent="0.25">
      <c r="A229" s="29" t="s">
        <v>411</v>
      </c>
      <c r="B229" s="29" t="str">
        <f>VLOOKUP(A229,'[1]GT CCPET'!A:E,5,0)</f>
        <v>C5</v>
      </c>
      <c r="C229" s="29"/>
      <c r="D229" s="30" t="s">
        <v>412</v>
      </c>
      <c r="E229" s="31">
        <f>SUMIFS('[1]Anexo GASTOS'!$G:$G,'[1]Anexo GASTOS'!$C:$C,'[1]GASTOS PROPUESTA'!$A229,'[1]Anexo GASTOS'!$D:$D,"A")</f>
        <v>0</v>
      </c>
      <c r="F229" s="31"/>
      <c r="G229" s="31">
        <f>SUMIFS('[1]Anexo GASTOS'!$G:$G,'[1]Anexo GASTOS'!$C:$C,'[1]GASTOS PROPUESTA'!$A229,'[1]Anexo GASTOS'!$D:$D,"O")</f>
        <v>0</v>
      </c>
      <c r="H229" s="31"/>
      <c r="I229" s="31">
        <f t="shared" si="6"/>
        <v>0</v>
      </c>
    </row>
    <row r="230" spans="1:9" x14ac:dyDescent="0.25">
      <c r="A230" s="13" t="s">
        <v>413</v>
      </c>
      <c r="B230" s="13" t="str">
        <f>VLOOKUP(A230,'[1]GT CCPET'!A:E,5,0)</f>
        <v>A2</v>
      </c>
      <c r="C230" s="13"/>
      <c r="D230" s="14" t="s">
        <v>414</v>
      </c>
      <c r="E230" s="15">
        <f>E234</f>
        <v>0</v>
      </c>
      <c r="F230" s="15">
        <f>F234</f>
        <v>0</v>
      </c>
      <c r="G230" s="15">
        <f>G234</f>
        <v>0</v>
      </c>
      <c r="H230" s="15">
        <f>H234</f>
        <v>0</v>
      </c>
      <c r="I230" s="15">
        <f>I234</f>
        <v>0</v>
      </c>
    </row>
    <row r="231" spans="1:9" x14ac:dyDescent="0.25">
      <c r="A231" s="16" t="s">
        <v>415</v>
      </c>
      <c r="B231" s="16" t="s">
        <v>416</v>
      </c>
      <c r="C231" s="16"/>
      <c r="D231" s="17" t="s">
        <v>15</v>
      </c>
      <c r="E231" s="18"/>
      <c r="F231" s="18"/>
      <c r="G231" s="18"/>
      <c r="H231" s="18"/>
      <c r="I231" s="18"/>
    </row>
    <row r="232" spans="1:9" x14ac:dyDescent="0.25">
      <c r="A232" s="20" t="s">
        <v>417</v>
      </c>
      <c r="B232" s="20" t="s">
        <v>418</v>
      </c>
      <c r="C232" s="20"/>
      <c r="D232" s="21" t="s">
        <v>17</v>
      </c>
      <c r="E232" s="22"/>
      <c r="F232" s="22"/>
      <c r="G232" s="22"/>
      <c r="H232" s="22"/>
      <c r="I232" s="22"/>
    </row>
    <row r="233" spans="1:9" x14ac:dyDescent="0.25">
      <c r="A233" s="20" t="s">
        <v>419</v>
      </c>
      <c r="B233" s="20" t="s">
        <v>418</v>
      </c>
      <c r="C233" s="20"/>
      <c r="D233" s="21" t="s">
        <v>94</v>
      </c>
      <c r="E233" s="22"/>
      <c r="F233" s="22"/>
      <c r="G233" s="22"/>
      <c r="H233" s="22"/>
      <c r="I233" s="22"/>
    </row>
    <row r="234" spans="1:9" x14ac:dyDescent="0.25">
      <c r="A234" s="16" t="s">
        <v>420</v>
      </c>
      <c r="B234" s="16" t="str">
        <f>VLOOKUP(A234,'[1]GT CCPET'!A:E,5,0)</f>
        <v>A3</v>
      </c>
      <c r="C234" s="16"/>
      <c r="D234" s="17" t="s">
        <v>129</v>
      </c>
      <c r="E234" s="18">
        <f>E80+E279</f>
        <v>0</v>
      </c>
      <c r="F234" s="18">
        <f>F80+F279</f>
        <v>0</v>
      </c>
      <c r="G234" s="18">
        <f>G80+G279</f>
        <v>0</v>
      </c>
      <c r="H234" s="18">
        <f>H80+H279</f>
        <v>0</v>
      </c>
      <c r="I234" s="18">
        <f>I80+I279</f>
        <v>0</v>
      </c>
    </row>
    <row r="235" spans="1:9" x14ac:dyDescent="0.25">
      <c r="A235" s="45" t="s">
        <v>421</v>
      </c>
      <c r="B235" s="45" t="str">
        <f>VLOOKUP(A235,'[1]GT CCPET'!A:E,5,0)</f>
        <v>A6</v>
      </c>
      <c r="C235" s="45"/>
      <c r="D235" s="46" t="s">
        <v>422</v>
      </c>
      <c r="E235" s="47">
        <f>E236</f>
        <v>0</v>
      </c>
      <c r="F235" s="28">
        <f>F236</f>
        <v>0</v>
      </c>
      <c r="G235" s="28">
        <f>G236</f>
        <v>0</v>
      </c>
      <c r="H235" s="28">
        <f>H236</f>
        <v>0</v>
      </c>
      <c r="I235" s="28">
        <f>I236</f>
        <v>0</v>
      </c>
    </row>
    <row r="236" spans="1:9" x14ac:dyDescent="0.25">
      <c r="A236" s="32" t="s">
        <v>423</v>
      </c>
      <c r="B236" s="32" t="str">
        <f>VLOOKUP(A236,'[1]GT CCPET'!A:E,5,0)</f>
        <v>A7</v>
      </c>
      <c r="C236" s="32"/>
      <c r="D236" s="33" t="s">
        <v>424</v>
      </c>
      <c r="E236" s="34">
        <f>SUM(E237:E238)</f>
        <v>0</v>
      </c>
      <c r="F236" s="34">
        <f>SUM(F237:F238)</f>
        <v>0</v>
      </c>
      <c r="G236" s="34">
        <f>SUM(G237:G238)</f>
        <v>0</v>
      </c>
      <c r="H236" s="34">
        <f>SUM(H237:H238)</f>
        <v>0</v>
      </c>
      <c r="I236" s="34">
        <f>SUM(I237:I238)</f>
        <v>0</v>
      </c>
    </row>
    <row r="237" spans="1:9" x14ac:dyDescent="0.25">
      <c r="A237" s="29" t="s">
        <v>425</v>
      </c>
      <c r="B237" s="29" t="str">
        <f>VLOOKUP(A237,'[1]GT CCPET'!A:E,5,0)</f>
        <v>C8</v>
      </c>
      <c r="C237" s="29"/>
      <c r="D237" s="30" t="s">
        <v>426</v>
      </c>
      <c r="E237" s="31"/>
      <c r="F237" s="31"/>
      <c r="G237" s="31"/>
      <c r="H237" s="31"/>
      <c r="I237" s="31">
        <f t="shared" si="6"/>
        <v>0</v>
      </c>
    </row>
    <row r="238" spans="1:9" x14ac:dyDescent="0.25">
      <c r="A238" s="29" t="s">
        <v>427</v>
      </c>
      <c r="B238" s="29" t="str">
        <f>VLOOKUP(A238,'[1]GT CCPET'!A:E,5,0)</f>
        <v>C8</v>
      </c>
      <c r="C238" s="29"/>
      <c r="D238" s="30" t="s">
        <v>428</v>
      </c>
      <c r="E238" s="31"/>
      <c r="F238" s="31"/>
      <c r="G238" s="31"/>
      <c r="H238" s="31"/>
      <c r="I238" s="31">
        <f t="shared" si="6"/>
        <v>0</v>
      </c>
    </row>
    <row r="239" spans="1:9" x14ac:dyDescent="0.25">
      <c r="A239" s="26" t="s">
        <v>429</v>
      </c>
      <c r="B239" s="26" t="str">
        <f>VLOOKUP(A239,'[1]GT CCPET'!A:E,5,0)</f>
        <v>A6</v>
      </c>
      <c r="C239" s="26"/>
      <c r="D239" s="27" t="s">
        <v>430</v>
      </c>
      <c r="E239" s="28">
        <f>E240</f>
        <v>0</v>
      </c>
      <c r="F239" s="28">
        <f>F240</f>
        <v>0</v>
      </c>
      <c r="G239" s="28">
        <f>G240</f>
        <v>0</v>
      </c>
      <c r="H239" s="28">
        <f>H240</f>
        <v>0</v>
      </c>
      <c r="I239" s="28">
        <f>I240</f>
        <v>0</v>
      </c>
    </row>
    <row r="240" spans="1:9" x14ac:dyDescent="0.25">
      <c r="A240" s="32" t="s">
        <v>431</v>
      </c>
      <c r="B240" s="32" t="str">
        <f>VLOOKUP(A240,'[1]GT CCPET'!A:E,5,0)</f>
        <v>A7</v>
      </c>
      <c r="C240" s="32"/>
      <c r="D240" s="33" t="s">
        <v>432</v>
      </c>
      <c r="E240" s="34">
        <f>SUM(E241:E242)</f>
        <v>0</v>
      </c>
      <c r="F240" s="34">
        <f>SUM(F241:F242)</f>
        <v>0</v>
      </c>
      <c r="G240" s="34">
        <f>SUM(G241:G242)</f>
        <v>0</v>
      </c>
      <c r="H240" s="34">
        <f>SUM(H241:H242)</f>
        <v>0</v>
      </c>
      <c r="I240" s="34">
        <f>SUM(I241:I242)</f>
        <v>0</v>
      </c>
    </row>
    <row r="241" spans="1:10" ht="25.5" x14ac:dyDescent="0.25">
      <c r="A241" s="29" t="s">
        <v>433</v>
      </c>
      <c r="B241" s="29" t="str">
        <f>VLOOKUP(A241,'[1]GT CCPET'!A:E,5,0)</f>
        <v>C8</v>
      </c>
      <c r="C241" s="29"/>
      <c r="D241" s="30" t="s">
        <v>434</v>
      </c>
      <c r="E241" s="31"/>
      <c r="F241" s="31"/>
      <c r="G241" s="31"/>
      <c r="H241" s="31"/>
      <c r="I241" s="31">
        <f t="shared" si="6"/>
        <v>0</v>
      </c>
    </row>
    <row r="242" spans="1:10" x14ac:dyDescent="0.25">
      <c r="A242" s="29" t="s">
        <v>435</v>
      </c>
      <c r="B242" s="29" t="str">
        <f>VLOOKUP(A242,'[1]GT CCPET'!A:E,5,0)</f>
        <v>C8</v>
      </c>
      <c r="C242" s="29"/>
      <c r="D242" s="30" t="s">
        <v>436</v>
      </c>
      <c r="E242" s="31"/>
      <c r="F242" s="31"/>
      <c r="G242" s="31"/>
      <c r="H242" s="31"/>
      <c r="I242" s="31">
        <f t="shared" si="6"/>
        <v>0</v>
      </c>
    </row>
    <row r="243" spans="1:10" ht="25.5" x14ac:dyDescent="0.25">
      <c r="A243" s="32" t="s">
        <v>437</v>
      </c>
      <c r="B243" s="32" t="str">
        <f>VLOOKUP(A243,'[1]GT CCPET'!A:E,5,0)</f>
        <v>A7</v>
      </c>
      <c r="C243" s="32"/>
      <c r="D243" s="33" t="s">
        <v>438</v>
      </c>
      <c r="E243" s="34">
        <f>SUM(E244:E247)</f>
        <v>0</v>
      </c>
      <c r="F243" s="34">
        <f>SUM(F244:F247)</f>
        <v>0</v>
      </c>
      <c r="G243" s="34">
        <f>SUM(G244:G247)</f>
        <v>0</v>
      </c>
      <c r="H243" s="34">
        <f>SUM(H244:H247)</f>
        <v>0</v>
      </c>
      <c r="I243" s="34">
        <f>SUM(I244:I247)</f>
        <v>0</v>
      </c>
    </row>
    <row r="244" spans="1:10" ht="25.5" x14ac:dyDescent="0.25">
      <c r="A244" s="29" t="s">
        <v>439</v>
      </c>
      <c r="B244" s="29" t="str">
        <f>VLOOKUP(A244,'[1]GT CCPET'!A:E,5,0)</f>
        <v>C8</v>
      </c>
      <c r="C244" s="29"/>
      <c r="D244" s="30" t="s">
        <v>440</v>
      </c>
      <c r="E244" s="31"/>
      <c r="F244" s="31"/>
      <c r="G244" s="31"/>
      <c r="H244" s="31"/>
      <c r="I244" s="31">
        <f t="shared" si="6"/>
        <v>0</v>
      </c>
    </row>
    <row r="245" spans="1:10" ht="51" x14ac:dyDescent="0.25">
      <c r="A245" s="29" t="s">
        <v>441</v>
      </c>
      <c r="B245" s="29" t="str">
        <f>VLOOKUP(A245,'[1]GT CCPET'!A:E,5,0)</f>
        <v>C8</v>
      </c>
      <c r="C245" s="29"/>
      <c r="D245" s="30" t="s">
        <v>442</v>
      </c>
      <c r="E245" s="31"/>
      <c r="F245" s="31"/>
      <c r="G245" s="31"/>
      <c r="H245" s="31"/>
      <c r="I245" s="31">
        <f t="shared" si="6"/>
        <v>0</v>
      </c>
    </row>
    <row r="246" spans="1:10" ht="25.5" x14ac:dyDescent="0.25">
      <c r="A246" s="29" t="s">
        <v>443</v>
      </c>
      <c r="B246" s="29" t="str">
        <f>VLOOKUP(A246,'[1]GT CCPET'!A:E,5,0)</f>
        <v>C8</v>
      </c>
      <c r="C246" s="29"/>
      <c r="D246" s="30" t="s">
        <v>444</v>
      </c>
      <c r="E246" s="31"/>
      <c r="F246" s="31"/>
      <c r="G246" s="31"/>
      <c r="H246" s="31"/>
      <c r="I246" s="31">
        <f t="shared" si="6"/>
        <v>0</v>
      </c>
    </row>
    <row r="247" spans="1:10" x14ac:dyDescent="0.25">
      <c r="A247" s="29" t="s">
        <v>445</v>
      </c>
      <c r="B247" s="29" t="str">
        <f>VLOOKUP(A247,'[1]GT CCPET'!A:E,5,0)</f>
        <v>C8</v>
      </c>
      <c r="C247" s="29"/>
      <c r="D247" s="30" t="s">
        <v>446</v>
      </c>
      <c r="E247" s="31"/>
      <c r="F247" s="31"/>
      <c r="G247" s="31"/>
      <c r="H247" s="31"/>
      <c r="I247" s="31">
        <f t="shared" si="6"/>
        <v>0</v>
      </c>
    </row>
    <row r="248" spans="1:10" x14ac:dyDescent="0.25">
      <c r="A248" s="32" t="s">
        <v>447</v>
      </c>
      <c r="B248" s="32" t="str">
        <f>VLOOKUP(A248,'[1]GT CCPET'!A:E,5,0)</f>
        <v>A7</v>
      </c>
      <c r="C248" s="32"/>
      <c r="D248" s="33" t="s">
        <v>448</v>
      </c>
      <c r="E248" s="34">
        <f>SUM(E249:E250)</f>
        <v>0</v>
      </c>
      <c r="F248" s="34">
        <f>SUM(F249:F250)</f>
        <v>0</v>
      </c>
      <c r="G248" s="34">
        <f>SUM(G249:G250)</f>
        <v>0</v>
      </c>
      <c r="H248" s="34">
        <f>SUM(H249:H250)</f>
        <v>0</v>
      </c>
      <c r="I248" s="34">
        <f>SUM(I249:I250)</f>
        <v>0</v>
      </c>
    </row>
    <row r="249" spans="1:10" ht="25.5" x14ac:dyDescent="0.25">
      <c r="A249" s="29" t="s">
        <v>449</v>
      </c>
      <c r="B249" s="29" t="str">
        <f>VLOOKUP(A249,'[1]GT CCPET'!A:E,5,0)</f>
        <v>C8</v>
      </c>
      <c r="C249" s="29"/>
      <c r="D249" s="30" t="s">
        <v>450</v>
      </c>
      <c r="E249" s="31"/>
      <c r="F249" s="31"/>
      <c r="G249" s="31"/>
      <c r="H249" s="31"/>
      <c r="I249" s="31">
        <f t="shared" si="6"/>
        <v>0</v>
      </c>
    </row>
    <row r="250" spans="1:10" ht="38.25" x14ac:dyDescent="0.25">
      <c r="A250" s="29" t="s">
        <v>451</v>
      </c>
      <c r="B250" s="29" t="str">
        <f>VLOOKUP(A250,'[1]GT CCPET'!A:E,5,0)</f>
        <v>C8</v>
      </c>
      <c r="C250" s="29"/>
      <c r="D250" s="30" t="s">
        <v>452</v>
      </c>
      <c r="E250" s="31"/>
      <c r="F250" s="31"/>
      <c r="G250" s="31"/>
      <c r="H250" s="31"/>
      <c r="I250" s="31">
        <f t="shared" si="6"/>
        <v>0</v>
      </c>
    </row>
    <row r="251" spans="1:10" x14ac:dyDescent="0.25">
      <c r="A251" s="48" t="s">
        <v>453</v>
      </c>
      <c r="B251" s="48" t="str">
        <f>VLOOKUP(A251,'[1]GT CCPET'!A:E,5,0)</f>
        <v>A8</v>
      </c>
      <c r="C251" s="48"/>
      <c r="D251" s="49" t="s">
        <v>454</v>
      </c>
      <c r="E251" s="50">
        <f>SUM(E252:E255)</f>
        <v>0</v>
      </c>
      <c r="F251" s="50">
        <f>SUM(F252:F255)</f>
        <v>0</v>
      </c>
      <c r="G251" s="50">
        <f>SUM(G252:G255)</f>
        <v>0</v>
      </c>
      <c r="H251" s="50">
        <f>SUM(H252:H255)</f>
        <v>0</v>
      </c>
      <c r="I251" s="50">
        <f>SUM(I252:I255)</f>
        <v>0</v>
      </c>
    </row>
    <row r="252" spans="1:10" ht="25.5" x14ac:dyDescent="0.25">
      <c r="A252" s="29" t="s">
        <v>455</v>
      </c>
      <c r="B252" s="29" t="str">
        <f>VLOOKUP(A252,'[1]GT CCPET'!A:E,5,0)</f>
        <v>C9</v>
      </c>
      <c r="C252" s="29"/>
      <c r="D252" s="30" t="s">
        <v>456</v>
      </c>
      <c r="E252" s="31"/>
      <c r="F252" s="31"/>
      <c r="G252" s="31"/>
      <c r="H252" s="31"/>
      <c r="I252" s="31">
        <f t="shared" si="6"/>
        <v>0</v>
      </c>
    </row>
    <row r="253" spans="1:10" x14ac:dyDescent="0.25">
      <c r="A253" s="29" t="s">
        <v>457</v>
      </c>
      <c r="B253" s="29" t="str">
        <f>VLOOKUP(A253,'[1]GT CCPET'!A:E,5,0)</f>
        <v>C9</v>
      </c>
      <c r="C253" s="29"/>
      <c r="D253" s="30" t="s">
        <v>458</v>
      </c>
      <c r="E253" s="31"/>
      <c r="F253" s="31"/>
      <c r="G253" s="31"/>
      <c r="H253" s="31"/>
      <c r="I253" s="31">
        <f t="shared" si="6"/>
        <v>0</v>
      </c>
      <c r="J253" t="s">
        <v>459</v>
      </c>
    </row>
    <row r="254" spans="1:10" x14ac:dyDescent="0.25">
      <c r="A254" s="29" t="s">
        <v>460</v>
      </c>
      <c r="B254" s="29" t="str">
        <f>VLOOKUP(A254,'[1]GT CCPET'!A:E,5,0)</f>
        <v>C9</v>
      </c>
      <c r="C254" s="29"/>
      <c r="D254" s="30" t="s">
        <v>461</v>
      </c>
      <c r="E254" s="31"/>
      <c r="F254" s="31"/>
      <c r="G254" s="31"/>
      <c r="H254" s="31"/>
      <c r="I254" s="31">
        <f t="shared" si="6"/>
        <v>0</v>
      </c>
    </row>
    <row r="255" spans="1:10" ht="25.5" x14ac:dyDescent="0.25">
      <c r="A255" s="29" t="s">
        <v>462</v>
      </c>
      <c r="B255" s="29" t="str">
        <f>VLOOKUP(A255,'[1]GT CCPET'!A:E,5,0)</f>
        <v>C9</v>
      </c>
      <c r="C255" s="29"/>
      <c r="D255" s="30" t="s">
        <v>463</v>
      </c>
      <c r="E255" s="31"/>
      <c r="F255" s="31"/>
      <c r="G255" s="31"/>
      <c r="H255" s="31"/>
      <c r="I255" s="31">
        <f t="shared" si="6"/>
        <v>0</v>
      </c>
    </row>
    <row r="256" spans="1:10" x14ac:dyDescent="0.25">
      <c r="A256" s="26" t="s">
        <v>464</v>
      </c>
      <c r="B256" s="26" t="str">
        <f>VLOOKUP(A256,'[1]GT CCPET'!A:E,5,0)</f>
        <v>A6</v>
      </c>
      <c r="C256" s="26"/>
      <c r="D256" s="27" t="s">
        <v>465</v>
      </c>
      <c r="E256" s="28">
        <f>E257</f>
        <v>0</v>
      </c>
      <c r="F256" s="28">
        <f>F257</f>
        <v>0</v>
      </c>
      <c r="G256" s="28">
        <f>G257</f>
        <v>0</v>
      </c>
      <c r="H256" s="28">
        <f>H257</f>
        <v>0</v>
      </c>
      <c r="I256" s="28">
        <f>I257</f>
        <v>0</v>
      </c>
    </row>
    <row r="257" spans="1:9" ht="25.5" x14ac:dyDescent="0.25">
      <c r="A257" s="32" t="s">
        <v>466</v>
      </c>
      <c r="B257" s="32" t="str">
        <f>VLOOKUP(A257,'[1]GT CCPET'!A:E,5,0)</f>
        <v>A7</v>
      </c>
      <c r="C257" s="32"/>
      <c r="D257" s="33" t="s">
        <v>467</v>
      </c>
      <c r="E257" s="34">
        <f>E258+E263+E264+E265</f>
        <v>0</v>
      </c>
      <c r="F257" s="34">
        <f>F258+F263+F264+F265</f>
        <v>0</v>
      </c>
      <c r="G257" s="34">
        <f>G258+G263+G264+G265</f>
        <v>0</v>
      </c>
      <c r="H257" s="34">
        <f>H258+H263+H264+H265</f>
        <v>0</v>
      </c>
      <c r="I257" s="34">
        <f>I258+I263+I264+I265</f>
        <v>0</v>
      </c>
    </row>
    <row r="258" spans="1:9" x14ac:dyDescent="0.25">
      <c r="A258" s="48" t="s">
        <v>468</v>
      </c>
      <c r="B258" s="48" t="str">
        <f>VLOOKUP(A258,'[1]GT CCPET'!A:E,5,0)</f>
        <v>A8</v>
      </c>
      <c r="C258" s="48"/>
      <c r="D258" s="49" t="s">
        <v>469</v>
      </c>
      <c r="E258" s="50">
        <f>SUM(E259:E262)</f>
        <v>0</v>
      </c>
      <c r="F258" s="50">
        <f>SUM(F259:F262)</f>
        <v>0</v>
      </c>
      <c r="G258" s="50">
        <f>SUM(G259:G262)</f>
        <v>0</v>
      </c>
      <c r="H258" s="50">
        <f>SUM(H259:H262)</f>
        <v>0</v>
      </c>
      <c r="I258" s="50">
        <f>SUM(I259:I262)</f>
        <v>0</v>
      </c>
    </row>
    <row r="259" spans="1:9" x14ac:dyDescent="0.25">
      <c r="A259" s="29" t="s">
        <v>470</v>
      </c>
      <c r="B259" s="29" t="str">
        <f>VLOOKUP(A259,'[1]GT CCPET'!A:E,5,0)</f>
        <v>C9</v>
      </c>
      <c r="C259" s="29"/>
      <c r="D259" s="30" t="s">
        <v>471</v>
      </c>
      <c r="E259" s="31"/>
      <c r="F259" s="31"/>
      <c r="G259" s="31"/>
      <c r="H259" s="31"/>
      <c r="I259" s="31">
        <f t="shared" si="6"/>
        <v>0</v>
      </c>
    </row>
    <row r="260" spans="1:9" x14ac:dyDescent="0.25">
      <c r="A260" s="29" t="s">
        <v>472</v>
      </c>
      <c r="B260" s="29" t="str">
        <f>VLOOKUP(A260,'[1]GT CCPET'!A:E,5,0)</f>
        <v>C9</v>
      </c>
      <c r="C260" s="29"/>
      <c r="D260" s="30" t="s">
        <v>473</v>
      </c>
      <c r="E260" s="31"/>
      <c r="F260" s="31"/>
      <c r="G260" s="31"/>
      <c r="H260" s="31"/>
      <c r="I260" s="31">
        <f t="shared" si="6"/>
        <v>0</v>
      </c>
    </row>
    <row r="261" spans="1:9" x14ac:dyDescent="0.25">
      <c r="A261" s="29" t="s">
        <v>474</v>
      </c>
      <c r="B261" s="29" t="str">
        <f>VLOOKUP(A261,'[1]GT CCPET'!A:E,5,0)</f>
        <v>C9</v>
      </c>
      <c r="C261" s="29"/>
      <c r="D261" s="30" t="s">
        <v>475</v>
      </c>
      <c r="E261" s="31"/>
      <c r="F261" s="31"/>
      <c r="G261" s="31"/>
      <c r="H261" s="31"/>
      <c r="I261" s="31">
        <f t="shared" si="6"/>
        <v>0</v>
      </c>
    </row>
    <row r="262" spans="1:9" ht="38.25" x14ac:dyDescent="0.25">
      <c r="A262" s="29" t="s">
        <v>476</v>
      </c>
      <c r="B262" s="29" t="str">
        <f>VLOOKUP(A262,'[1]GT CCPET'!A:E,5,0)</f>
        <v>C9</v>
      </c>
      <c r="C262" s="29"/>
      <c r="D262" s="30" t="s">
        <v>477</v>
      </c>
      <c r="E262" s="31"/>
      <c r="F262" s="31"/>
      <c r="G262" s="31"/>
      <c r="H262" s="31"/>
      <c r="I262" s="31">
        <f t="shared" si="6"/>
        <v>0</v>
      </c>
    </row>
    <row r="263" spans="1:9" x14ac:dyDescent="0.25">
      <c r="A263" s="29" t="s">
        <v>478</v>
      </c>
      <c r="B263" s="29" t="str">
        <f>VLOOKUP(A263,'[1]GT CCPET'!A:E,5,0)</f>
        <v>C8</v>
      </c>
      <c r="C263" s="29"/>
      <c r="D263" s="30" t="s">
        <v>479</v>
      </c>
      <c r="E263" s="31"/>
      <c r="F263" s="31"/>
      <c r="G263" s="31"/>
      <c r="H263" s="31"/>
      <c r="I263" s="31">
        <f t="shared" si="6"/>
        <v>0</v>
      </c>
    </row>
    <row r="264" spans="1:9" x14ac:dyDescent="0.25">
      <c r="A264" s="29" t="s">
        <v>480</v>
      </c>
      <c r="B264" s="29" t="str">
        <f>VLOOKUP(A264,'[1]GT CCPET'!A:E,5,0)</f>
        <v>C8</v>
      </c>
      <c r="C264" s="29"/>
      <c r="D264" s="30" t="s">
        <v>481</v>
      </c>
      <c r="E264" s="31"/>
      <c r="F264" s="31"/>
      <c r="G264" s="31"/>
      <c r="H264" s="31"/>
      <c r="I264" s="31">
        <f t="shared" si="6"/>
        <v>0</v>
      </c>
    </row>
    <row r="265" spans="1:9" x14ac:dyDescent="0.25">
      <c r="A265" s="29" t="s">
        <v>482</v>
      </c>
      <c r="B265" s="29" t="str">
        <f>VLOOKUP(A265,'[1]GT CCPET'!A:E,5,0)</f>
        <v>C8</v>
      </c>
      <c r="C265" s="29"/>
      <c r="D265" s="30" t="s">
        <v>483</v>
      </c>
      <c r="E265" s="31"/>
      <c r="F265" s="31"/>
      <c r="G265" s="31"/>
      <c r="H265" s="31"/>
      <c r="I265" s="31">
        <f t="shared" si="6"/>
        <v>0</v>
      </c>
    </row>
    <row r="266" spans="1:9" x14ac:dyDescent="0.25">
      <c r="A266" s="26" t="s">
        <v>484</v>
      </c>
      <c r="B266" s="26" t="str">
        <f>VLOOKUP(A266,'[1]GT CCPET'!A:E,5,0)</f>
        <v>A6</v>
      </c>
      <c r="C266" s="26"/>
      <c r="D266" s="27" t="s">
        <v>135</v>
      </c>
      <c r="E266" s="28">
        <f>E267+E269+E274+E275</f>
        <v>0</v>
      </c>
      <c r="F266" s="28">
        <f>F267+F269+F274+F275</f>
        <v>0</v>
      </c>
      <c r="G266" s="28">
        <f>G267+G269+G274+G275</f>
        <v>0</v>
      </c>
      <c r="H266" s="28">
        <f>H267+H269+H274+H275</f>
        <v>0</v>
      </c>
      <c r="I266" s="28">
        <f>I267+I269+I274+I275</f>
        <v>0</v>
      </c>
    </row>
    <row r="267" spans="1:9" x14ac:dyDescent="0.25">
      <c r="A267" s="32" t="s">
        <v>485</v>
      </c>
      <c r="B267" s="32" t="str">
        <f>VLOOKUP(A267,'[1]GT CCPET'!A:E,5,0)</f>
        <v>A7</v>
      </c>
      <c r="C267" s="32"/>
      <c r="D267" s="33" t="s">
        <v>137</v>
      </c>
      <c r="E267" s="34">
        <f>E268</f>
        <v>0</v>
      </c>
      <c r="F267" s="34">
        <f>F268</f>
        <v>0</v>
      </c>
      <c r="G267" s="34">
        <f>G268</f>
        <v>0</v>
      </c>
      <c r="H267" s="34">
        <f>H268</f>
        <v>0</v>
      </c>
      <c r="I267" s="34">
        <f>I268</f>
        <v>0</v>
      </c>
    </row>
    <row r="268" spans="1:9" x14ac:dyDescent="0.25">
      <c r="A268" s="29" t="s">
        <v>486</v>
      </c>
      <c r="B268" s="29" t="str">
        <f>VLOOKUP(A268,'[1]GT CCPET'!A:E,5,0)</f>
        <v>C8</v>
      </c>
      <c r="C268" s="29"/>
      <c r="D268" s="30" t="s">
        <v>487</v>
      </c>
      <c r="E268" s="31"/>
      <c r="F268" s="31"/>
      <c r="G268" s="31"/>
      <c r="H268" s="31"/>
      <c r="I268" s="31">
        <f t="shared" si="6"/>
        <v>0</v>
      </c>
    </row>
    <row r="269" spans="1:9" x14ac:dyDescent="0.25">
      <c r="A269" s="48" t="s">
        <v>488</v>
      </c>
      <c r="B269" s="48" t="str">
        <f>VLOOKUP(A269,'[1]GT CCPET'!A:E,5,0)</f>
        <v>A8</v>
      </c>
      <c r="C269" s="48"/>
      <c r="D269" s="49" t="s">
        <v>139</v>
      </c>
      <c r="E269" s="50">
        <f>E270</f>
        <v>0</v>
      </c>
      <c r="F269" s="50">
        <f>F270</f>
        <v>0</v>
      </c>
      <c r="G269" s="50">
        <f>G270</f>
        <v>0</v>
      </c>
      <c r="H269" s="50">
        <f>H270</f>
        <v>0</v>
      </c>
      <c r="I269" s="50">
        <f>I270</f>
        <v>0</v>
      </c>
    </row>
    <row r="270" spans="1:9" x14ac:dyDescent="0.25">
      <c r="A270" s="51" t="s">
        <v>489</v>
      </c>
      <c r="B270" s="51" t="str">
        <f>VLOOKUP(A270,'[1]GT CCPET'!A:E,5,0)</f>
        <v>A9</v>
      </c>
      <c r="C270" s="51"/>
      <c r="D270" s="52" t="s">
        <v>141</v>
      </c>
      <c r="E270" s="53">
        <f>SUM(E271:E272)</f>
        <v>0</v>
      </c>
      <c r="F270" s="53">
        <f>SUM(F271:F272)</f>
        <v>0</v>
      </c>
      <c r="G270" s="53">
        <f>SUM(G271:G272)</f>
        <v>0</v>
      </c>
      <c r="H270" s="53">
        <f>SUM(H271:H272)</f>
        <v>0</v>
      </c>
      <c r="I270" s="53">
        <f>SUM(I271:I272)</f>
        <v>0</v>
      </c>
    </row>
    <row r="271" spans="1:9" x14ac:dyDescent="0.25">
      <c r="A271" s="29" t="s">
        <v>490</v>
      </c>
      <c r="B271" s="29" t="str">
        <f>VLOOKUP(A271,'[1]GT CCPET'!A:E,5,0)</f>
        <v>C10</v>
      </c>
      <c r="C271" s="29"/>
      <c r="D271" s="30" t="s">
        <v>143</v>
      </c>
      <c r="E271" s="31"/>
      <c r="F271" s="31"/>
      <c r="G271" s="31"/>
      <c r="H271" s="31"/>
      <c r="I271" s="31">
        <f t="shared" si="6"/>
        <v>0</v>
      </c>
    </row>
    <row r="272" spans="1:9" x14ac:dyDescent="0.25">
      <c r="A272" s="29" t="s">
        <v>491</v>
      </c>
      <c r="B272" s="29" t="str">
        <f>VLOOKUP(A272,'[1]GT CCPET'!A:E,5,0)</f>
        <v>C10</v>
      </c>
      <c r="C272" s="29"/>
      <c r="D272" s="30" t="s">
        <v>492</v>
      </c>
      <c r="E272" s="31"/>
      <c r="F272" s="31"/>
      <c r="G272" s="31"/>
      <c r="H272" s="31"/>
      <c r="I272" s="31">
        <f t="shared" si="6"/>
        <v>0</v>
      </c>
    </row>
    <row r="273" spans="1:9" x14ac:dyDescent="0.25">
      <c r="A273" s="29" t="s">
        <v>493</v>
      </c>
      <c r="B273" s="29" t="str">
        <f>VLOOKUP(A273,'[1]GT CCPET'!A:E,5,0)</f>
        <v>C9</v>
      </c>
      <c r="C273" s="29"/>
      <c r="D273" s="30" t="s">
        <v>494</v>
      </c>
      <c r="E273" s="31"/>
      <c r="F273" s="31"/>
      <c r="G273" s="31"/>
      <c r="H273" s="31"/>
      <c r="I273" s="31">
        <f t="shared" si="6"/>
        <v>0</v>
      </c>
    </row>
    <row r="274" spans="1:9" x14ac:dyDescent="0.25">
      <c r="A274" s="29" t="s">
        <v>495</v>
      </c>
      <c r="B274" s="29" t="str">
        <f>VLOOKUP(A274,'[1]GT CCPET'!A:E,5,0)</f>
        <v>C8</v>
      </c>
      <c r="C274" s="29"/>
      <c r="D274" s="30" t="s">
        <v>496</v>
      </c>
      <c r="E274" s="31"/>
      <c r="F274" s="31"/>
      <c r="G274" s="31"/>
      <c r="H274" s="31"/>
      <c r="I274" s="31">
        <f t="shared" si="6"/>
        <v>0</v>
      </c>
    </row>
    <row r="275" spans="1:9" x14ac:dyDescent="0.25">
      <c r="A275" s="29" t="s">
        <v>497</v>
      </c>
      <c r="B275" s="29" t="str">
        <f>VLOOKUP(A275,'[1]GT CCPET'!A:E,5,0)</f>
        <v>C8</v>
      </c>
      <c r="C275" s="29"/>
      <c r="D275" s="30" t="s">
        <v>498</v>
      </c>
      <c r="E275" s="31"/>
      <c r="F275" s="31"/>
      <c r="G275" s="31"/>
      <c r="H275" s="31"/>
      <c r="I275" s="31">
        <f t="shared" si="6"/>
        <v>0</v>
      </c>
    </row>
    <row r="276" spans="1:9" x14ac:dyDescent="0.25">
      <c r="A276" s="23" t="s">
        <v>499</v>
      </c>
      <c r="B276" s="23" t="str">
        <f>VLOOKUP(A276,'[1]GT CCPET'!A:E,5,0)</f>
        <v>A5</v>
      </c>
      <c r="C276" s="23"/>
      <c r="D276" s="24" t="s">
        <v>500</v>
      </c>
      <c r="E276" s="25">
        <f>SUM(E277:E278)</f>
        <v>0</v>
      </c>
      <c r="F276" s="25">
        <f>SUM(F277:F278)</f>
        <v>0</v>
      </c>
      <c r="G276" s="25">
        <f>SUM(G277:G278)</f>
        <v>0</v>
      </c>
      <c r="H276" s="25">
        <f>SUM(H277:H278)</f>
        <v>0</v>
      </c>
      <c r="I276" s="25">
        <f>SUM(I277:I278)</f>
        <v>0</v>
      </c>
    </row>
    <row r="277" spans="1:9" x14ac:dyDescent="0.25">
      <c r="A277" s="29" t="s">
        <v>501</v>
      </c>
      <c r="B277" s="29" t="str">
        <f>VLOOKUP(A277,'[1]GT CCPET'!A:E,5,0)</f>
        <v>C6</v>
      </c>
      <c r="C277" s="29"/>
      <c r="D277" s="30" t="s">
        <v>502</v>
      </c>
      <c r="E277" s="31"/>
      <c r="F277" s="31"/>
      <c r="G277" s="31"/>
      <c r="H277" s="31"/>
      <c r="I277" s="31">
        <f t="shared" ref="I277:I288" si="8">SUM(E277:H277)</f>
        <v>0</v>
      </c>
    </row>
    <row r="278" spans="1:9" x14ac:dyDescent="0.25">
      <c r="A278" s="29" t="s">
        <v>503</v>
      </c>
      <c r="B278" s="29" t="str">
        <f>VLOOKUP(A278,'[1]GT CCPET'!A:E,5,0)</f>
        <v>C6</v>
      </c>
      <c r="C278" s="29"/>
      <c r="D278" s="30" t="s">
        <v>504</v>
      </c>
      <c r="E278" s="31"/>
      <c r="F278" s="31"/>
      <c r="G278" s="31"/>
      <c r="H278" s="31"/>
      <c r="I278" s="31">
        <f t="shared" si="8"/>
        <v>0</v>
      </c>
    </row>
    <row r="279" spans="1:9" x14ac:dyDescent="0.25">
      <c r="A279" s="20" t="s">
        <v>505</v>
      </c>
      <c r="B279" s="20" t="str">
        <f>VLOOKUP(A279,'[1]GT CCPET'!A:E,5,0)</f>
        <v>A4</v>
      </c>
      <c r="C279" s="20"/>
      <c r="D279" s="21" t="s">
        <v>145</v>
      </c>
      <c r="E279" s="22">
        <f>E280+E283</f>
        <v>0</v>
      </c>
      <c r="F279" s="22">
        <f>F280+F283</f>
        <v>0</v>
      </c>
      <c r="G279" s="22">
        <f>G280+G283</f>
        <v>0</v>
      </c>
      <c r="H279" s="22">
        <f>H280+H283</f>
        <v>0</v>
      </c>
      <c r="I279" s="22">
        <f>I280+I283</f>
        <v>0</v>
      </c>
    </row>
    <row r="280" spans="1:9" x14ac:dyDescent="0.25">
      <c r="A280" s="23" t="s">
        <v>506</v>
      </c>
      <c r="B280" s="23" t="str">
        <f>VLOOKUP(A280,'[1]GT CCPET'!A:E,5,0)</f>
        <v>A5</v>
      </c>
      <c r="C280" s="23"/>
      <c r="D280" s="24" t="s">
        <v>147</v>
      </c>
      <c r="E280" s="25">
        <f>SUM(E281:E282)</f>
        <v>0</v>
      </c>
      <c r="F280" s="25">
        <f>SUM(F281:F282)</f>
        <v>0</v>
      </c>
      <c r="G280" s="25">
        <f>SUM(G281:G282)</f>
        <v>0</v>
      </c>
      <c r="H280" s="25">
        <f>SUM(H281:H282)</f>
        <v>0</v>
      </c>
      <c r="I280" s="25">
        <f>SUM(I281:I282)</f>
        <v>0</v>
      </c>
    </row>
    <row r="281" spans="1:9" ht="25.5" x14ac:dyDescent="0.25">
      <c r="A281" s="29" t="s">
        <v>507</v>
      </c>
      <c r="B281" s="29" t="str">
        <f>VLOOKUP(A281,'[1]GT CCPET'!A:E,5,0)</f>
        <v>C6</v>
      </c>
      <c r="C281" s="29"/>
      <c r="D281" s="30" t="s">
        <v>508</v>
      </c>
      <c r="E281" s="31"/>
      <c r="F281" s="31"/>
      <c r="G281" s="31"/>
      <c r="H281" s="31"/>
      <c r="I281" s="31">
        <f t="shared" si="8"/>
        <v>0</v>
      </c>
    </row>
    <row r="282" spans="1:9" x14ac:dyDescent="0.25">
      <c r="A282" s="29" t="s">
        <v>509</v>
      </c>
      <c r="B282" s="29" t="str">
        <f>VLOOKUP(A282,'[1]GT CCPET'!A:E,5,0)</f>
        <v>C6</v>
      </c>
      <c r="C282" s="29"/>
      <c r="D282" s="30" t="s">
        <v>149</v>
      </c>
      <c r="E282" s="31"/>
      <c r="F282" s="31"/>
      <c r="G282" s="31"/>
      <c r="H282" s="31"/>
      <c r="I282" s="31">
        <f t="shared" si="8"/>
        <v>0</v>
      </c>
    </row>
    <row r="283" spans="1:9" x14ac:dyDescent="0.25">
      <c r="A283" s="23" t="s">
        <v>510</v>
      </c>
      <c r="B283" s="23" t="str">
        <f>VLOOKUP(A283,'[1]GT CCPET'!A:E,5,0)</f>
        <v>A5</v>
      </c>
      <c r="C283" s="23"/>
      <c r="D283" s="24" t="s">
        <v>151</v>
      </c>
      <c r="E283" s="25">
        <f>SUM(E284:E287)</f>
        <v>0</v>
      </c>
      <c r="F283" s="25">
        <f>SUM(F284:F287)</f>
        <v>0</v>
      </c>
      <c r="G283" s="25">
        <f>SUM(G284:G287)</f>
        <v>0</v>
      </c>
      <c r="H283" s="25">
        <f>SUM(H284:H287)</f>
        <v>0</v>
      </c>
      <c r="I283" s="25">
        <f>SUM(I284:I287)</f>
        <v>0</v>
      </c>
    </row>
    <row r="284" spans="1:9" ht="38.25" x14ac:dyDescent="0.25">
      <c r="A284" s="29" t="s">
        <v>511</v>
      </c>
      <c r="B284" s="29" t="str">
        <f>VLOOKUP(A284,'[1]GT CCPET'!A:E,5,0)</f>
        <v>C6</v>
      </c>
      <c r="C284" s="29"/>
      <c r="D284" s="30" t="s">
        <v>153</v>
      </c>
      <c r="E284" s="31"/>
      <c r="F284" s="31"/>
      <c r="G284" s="31"/>
      <c r="H284" s="31"/>
      <c r="I284" s="31">
        <f t="shared" si="8"/>
        <v>0</v>
      </c>
    </row>
    <row r="285" spans="1:9" ht="25.5" x14ac:dyDescent="0.25">
      <c r="A285" s="29" t="s">
        <v>512</v>
      </c>
      <c r="B285" s="29" t="str">
        <f>VLOOKUP(A285,'[1]GT CCPET'!A:E,5,0)</f>
        <v>C6</v>
      </c>
      <c r="C285" s="29"/>
      <c r="D285" s="30" t="s">
        <v>176</v>
      </c>
      <c r="E285" s="31"/>
      <c r="F285" s="31"/>
      <c r="G285" s="31"/>
      <c r="H285" s="31"/>
      <c r="I285" s="31">
        <f t="shared" si="8"/>
        <v>0</v>
      </c>
    </row>
    <row r="286" spans="1:9" ht="25.5" x14ac:dyDescent="0.25">
      <c r="A286" s="29" t="s">
        <v>513</v>
      </c>
      <c r="B286" s="29" t="str">
        <f>VLOOKUP(A286,'[1]GT CCPET'!A:E,5,0)</f>
        <v>C6</v>
      </c>
      <c r="C286" s="29"/>
      <c r="D286" s="30" t="s">
        <v>186</v>
      </c>
      <c r="E286" s="31"/>
      <c r="F286" s="31"/>
      <c r="G286" s="31"/>
      <c r="H286" s="31"/>
      <c r="I286" s="31">
        <f t="shared" si="8"/>
        <v>0</v>
      </c>
    </row>
    <row r="287" spans="1:9" x14ac:dyDescent="0.25">
      <c r="A287" s="29" t="s">
        <v>514</v>
      </c>
      <c r="B287" s="29" t="str">
        <f>VLOOKUP(A287,'[1]GT CCPET'!A:E,5,0)</f>
        <v>C6</v>
      </c>
      <c r="C287" s="29"/>
      <c r="D287" s="30" t="s">
        <v>210</v>
      </c>
      <c r="E287" s="31"/>
      <c r="F287" s="31"/>
      <c r="G287" s="31"/>
      <c r="H287" s="31"/>
      <c r="I287" s="31">
        <f t="shared" si="8"/>
        <v>0</v>
      </c>
    </row>
    <row r="288" spans="1:9" x14ac:dyDescent="0.25">
      <c r="A288" s="29" t="s">
        <v>515</v>
      </c>
      <c r="B288" s="29" t="str">
        <f>VLOOKUP(A288,'[1]GT CCPET'!A:E,5,0)</f>
        <v>X</v>
      </c>
      <c r="C288" s="29"/>
      <c r="D288" s="43" t="s">
        <v>515</v>
      </c>
      <c r="E288" s="31"/>
      <c r="F288" s="31"/>
      <c r="G288" s="31"/>
      <c r="H288" s="31"/>
      <c r="I288" s="31">
        <f t="shared" si="8"/>
        <v>0</v>
      </c>
    </row>
  </sheetData>
  <mergeCells count="1">
    <mergeCell ref="E1:I1"/>
  </mergeCells>
  <conditionalFormatting sqref="A3:D20 C288 C80:D81 A80:A81 C93:C100 C102:D124 A25:D60 A102:A124 A235:A288 C235:D287 A87:D91 A64:D79">
    <cfRule type="expression" dxfId="359" priority="136">
      <formula>#REF!="A9"</formula>
    </cfRule>
    <cfRule type="expression" dxfId="358" priority="137">
      <formula>#REF!="A8"</formula>
    </cfRule>
    <cfRule type="expression" dxfId="357" priority="138">
      <formula>#REF!="A7"</formula>
    </cfRule>
    <cfRule type="expression" dxfId="356" priority="139">
      <formula>#REF!="A6"</formula>
    </cfRule>
    <cfRule type="expression" dxfId="355" priority="140">
      <formula>#REF!="A5"</formula>
    </cfRule>
    <cfRule type="expression" dxfId="354" priority="141">
      <formula>#REF!="A4"</formula>
    </cfRule>
    <cfRule type="expression" dxfId="353" priority="142">
      <formula>#REF!="A3"</formula>
    </cfRule>
    <cfRule type="expression" dxfId="352" priority="143">
      <formula>#REF!="A2"</formula>
    </cfRule>
    <cfRule type="expression" dxfId="351" priority="144">
      <formula>#REF!="A1"</formula>
    </cfRule>
  </conditionalFormatting>
  <conditionalFormatting sqref="A92:C92 A125:D230 B102:B124 A93:B100 B80:B81 B235:B288 B84:B86 A234:D234">
    <cfRule type="expression" dxfId="341" priority="127">
      <formula>#REF!="A9"</formula>
    </cfRule>
    <cfRule type="expression" dxfId="340" priority="128">
      <formula>#REF!="A8"</formula>
    </cfRule>
    <cfRule type="expression" dxfId="339" priority="129">
      <formula>#REF!="A7"</formula>
    </cfRule>
    <cfRule type="expression" dxfId="338" priority="130">
      <formula>#REF!="A6"</formula>
    </cfRule>
    <cfRule type="expression" dxfId="337" priority="131">
      <formula>#REF!="A5"</formula>
    </cfRule>
    <cfRule type="expression" dxfId="336" priority="132">
      <formula>#REF!="A4"</formula>
    </cfRule>
    <cfRule type="expression" dxfId="335" priority="133">
      <formula>#REF!="A3"</formula>
    </cfRule>
    <cfRule type="expression" dxfId="334" priority="134">
      <formula>#REF!="A2"</formula>
    </cfRule>
    <cfRule type="expression" dxfId="333" priority="135">
      <formula>#REF!="A1"</formula>
    </cfRule>
  </conditionalFormatting>
  <conditionalFormatting sqref="C101:D101 A101">
    <cfRule type="expression" dxfId="323" priority="118">
      <formula>#REF!="A9"</formula>
    </cfRule>
    <cfRule type="expression" dxfId="322" priority="119">
      <formula>#REF!="A8"</formula>
    </cfRule>
    <cfRule type="expression" dxfId="321" priority="120">
      <formula>#REF!="A7"</formula>
    </cfRule>
    <cfRule type="expression" dxfId="320" priority="121">
      <formula>#REF!="A6"</formula>
    </cfRule>
    <cfRule type="expression" dxfId="319" priority="122">
      <formula>#REF!="A5"</formula>
    </cfRule>
    <cfRule type="expression" dxfId="318" priority="123">
      <formula>#REF!="A4"</formula>
    </cfRule>
    <cfRule type="expression" dxfId="317" priority="124">
      <formula>#REF!="A3"</formula>
    </cfRule>
    <cfRule type="expression" dxfId="316" priority="125">
      <formula>#REF!="A2"</formula>
    </cfRule>
    <cfRule type="expression" dxfId="315" priority="126">
      <formula>#REF!="A1"</formula>
    </cfRule>
  </conditionalFormatting>
  <conditionalFormatting sqref="B101">
    <cfRule type="expression" dxfId="305" priority="109">
      <formula>#REF!="A9"</formula>
    </cfRule>
    <cfRule type="expression" dxfId="304" priority="110">
      <formula>#REF!="A8"</formula>
    </cfRule>
    <cfRule type="expression" dxfId="303" priority="111">
      <formula>#REF!="A7"</formula>
    </cfRule>
    <cfRule type="expression" dxfId="302" priority="112">
      <formula>#REF!="A6"</formula>
    </cfRule>
    <cfRule type="expression" dxfId="301" priority="113">
      <formula>#REF!="A5"</formula>
    </cfRule>
    <cfRule type="expression" dxfId="300" priority="114">
      <formula>#REF!="A4"</formula>
    </cfRule>
    <cfRule type="expression" dxfId="299" priority="115">
      <formula>#REF!="A3"</formula>
    </cfRule>
    <cfRule type="expression" dxfId="298" priority="116">
      <formula>#REF!="A2"</formula>
    </cfRule>
    <cfRule type="expression" dxfId="297" priority="117">
      <formula>#REF!="A1"</formula>
    </cfRule>
  </conditionalFormatting>
  <conditionalFormatting sqref="C22:D24 A22:A24">
    <cfRule type="expression" dxfId="287" priority="100">
      <formula>#REF!="A9"</formula>
    </cfRule>
    <cfRule type="expression" dxfId="286" priority="101">
      <formula>#REF!="A8"</formula>
    </cfRule>
    <cfRule type="expression" dxfId="285" priority="102">
      <formula>#REF!="A7"</formula>
    </cfRule>
    <cfRule type="expression" dxfId="284" priority="103">
      <formula>#REF!="A6"</formula>
    </cfRule>
    <cfRule type="expression" dxfId="283" priority="104">
      <formula>#REF!="A5"</formula>
    </cfRule>
    <cfRule type="expression" dxfId="282" priority="105">
      <formula>#REF!="A4"</formula>
    </cfRule>
    <cfRule type="expression" dxfId="281" priority="106">
      <formula>#REF!="A3"</formula>
    </cfRule>
    <cfRule type="expression" dxfId="280" priority="107">
      <formula>#REF!="A2"</formula>
    </cfRule>
    <cfRule type="expression" dxfId="279" priority="108">
      <formula>#REF!="A1"</formula>
    </cfRule>
  </conditionalFormatting>
  <conditionalFormatting sqref="B22:B24">
    <cfRule type="expression" dxfId="269" priority="91">
      <formula>#REF!="A9"</formula>
    </cfRule>
    <cfRule type="expression" dxfId="268" priority="92">
      <formula>#REF!="A8"</formula>
    </cfRule>
    <cfRule type="expression" dxfId="267" priority="93">
      <formula>#REF!="A7"</formula>
    </cfRule>
    <cfRule type="expression" dxfId="266" priority="94">
      <formula>#REF!="A6"</formula>
    </cfRule>
    <cfRule type="expression" dxfId="265" priority="95">
      <formula>#REF!="A5"</formula>
    </cfRule>
    <cfRule type="expression" dxfId="264" priority="96">
      <formula>#REF!="A4"</formula>
    </cfRule>
    <cfRule type="expression" dxfId="263" priority="97">
      <formula>#REF!="A3"</formula>
    </cfRule>
    <cfRule type="expression" dxfId="262" priority="98">
      <formula>#REF!="A2"</formula>
    </cfRule>
    <cfRule type="expression" dxfId="261" priority="99">
      <formula>#REF!="A1"</formula>
    </cfRule>
  </conditionalFormatting>
  <conditionalFormatting sqref="A84:A86 C84:D86">
    <cfRule type="expression" dxfId="251" priority="82">
      <formula>$E84="A9"</formula>
    </cfRule>
    <cfRule type="expression" dxfId="250" priority="83">
      <formula>$E84="A8"</formula>
    </cfRule>
    <cfRule type="expression" dxfId="249" priority="84">
      <formula>$E84="A7"</formula>
    </cfRule>
    <cfRule type="expression" dxfId="248" priority="85">
      <formula>$E84="A6"</formula>
    </cfRule>
    <cfRule type="expression" dxfId="247" priority="86">
      <formula>$E84="A5"</formula>
    </cfRule>
    <cfRule type="expression" dxfId="246" priority="87">
      <formula>$E84="A4"</formula>
    </cfRule>
    <cfRule type="expression" dxfId="245" priority="88">
      <formula>$E84="A3"</formula>
    </cfRule>
    <cfRule type="expression" dxfId="244" priority="89">
      <formula>$E84="A2"</formula>
    </cfRule>
    <cfRule type="expression" dxfId="243" priority="90">
      <formula>$E84="A1"</formula>
    </cfRule>
  </conditionalFormatting>
  <conditionalFormatting sqref="A82 C82:D82">
    <cfRule type="expression" dxfId="233" priority="73">
      <formula>#REF!="A9"</formula>
    </cfRule>
    <cfRule type="expression" dxfId="232" priority="74">
      <formula>#REF!="A8"</formula>
    </cfRule>
    <cfRule type="expression" dxfId="231" priority="75">
      <formula>#REF!="A7"</formula>
    </cfRule>
    <cfRule type="expression" dxfId="230" priority="76">
      <formula>#REF!="A6"</formula>
    </cfRule>
    <cfRule type="expression" dxfId="229" priority="77">
      <formula>#REF!="A5"</formula>
    </cfRule>
    <cfRule type="expression" dxfId="228" priority="78">
      <formula>#REF!="A4"</formula>
    </cfRule>
    <cfRule type="expression" dxfId="227" priority="79">
      <formula>#REF!="A3"</formula>
    </cfRule>
    <cfRule type="expression" dxfId="226" priority="80">
      <formula>#REF!="A2"</formula>
    </cfRule>
    <cfRule type="expression" dxfId="225" priority="81">
      <formula>#REF!="A1"</formula>
    </cfRule>
  </conditionalFormatting>
  <conditionalFormatting sqref="B82">
    <cfRule type="expression" dxfId="215" priority="64">
      <formula>#REF!="A9"</formula>
    </cfRule>
    <cfRule type="expression" dxfId="214" priority="65">
      <formula>#REF!="A8"</formula>
    </cfRule>
    <cfRule type="expression" dxfId="213" priority="66">
      <formula>#REF!="A7"</formula>
    </cfRule>
    <cfRule type="expression" dxfId="212" priority="67">
      <formula>#REF!="A6"</formula>
    </cfRule>
    <cfRule type="expression" dxfId="211" priority="68">
      <formula>#REF!="A5"</formula>
    </cfRule>
    <cfRule type="expression" dxfId="210" priority="69">
      <formula>#REF!="A4"</formula>
    </cfRule>
    <cfRule type="expression" dxfId="209" priority="70">
      <formula>#REF!="A3"</formula>
    </cfRule>
    <cfRule type="expression" dxfId="208" priority="71">
      <formula>#REF!="A2"</formula>
    </cfRule>
    <cfRule type="expression" dxfId="207" priority="72">
      <formula>#REF!="A1"</formula>
    </cfRule>
  </conditionalFormatting>
  <conditionalFormatting sqref="A83 C83:D83">
    <cfRule type="expression" dxfId="197" priority="55">
      <formula>#REF!="A9"</formula>
    </cfRule>
    <cfRule type="expression" dxfId="196" priority="56">
      <formula>#REF!="A8"</formula>
    </cfRule>
    <cfRule type="expression" dxfId="195" priority="57">
      <formula>#REF!="A7"</formula>
    </cfRule>
    <cfRule type="expression" dxfId="194" priority="58">
      <formula>#REF!="A6"</formula>
    </cfRule>
    <cfRule type="expression" dxfId="193" priority="59">
      <formula>#REF!="A5"</formula>
    </cfRule>
    <cfRule type="expression" dxfId="192" priority="60">
      <formula>#REF!="A4"</formula>
    </cfRule>
    <cfRule type="expression" dxfId="191" priority="61">
      <formula>#REF!="A3"</formula>
    </cfRule>
    <cfRule type="expression" dxfId="190" priority="62">
      <formula>#REF!="A2"</formula>
    </cfRule>
    <cfRule type="expression" dxfId="189" priority="63">
      <formula>#REF!="A1"</formula>
    </cfRule>
  </conditionalFormatting>
  <conditionalFormatting sqref="B83">
    <cfRule type="expression" dxfId="179" priority="46">
      <formula>#REF!="A9"</formula>
    </cfRule>
    <cfRule type="expression" dxfId="178" priority="47">
      <formula>#REF!="A8"</formula>
    </cfRule>
    <cfRule type="expression" dxfId="177" priority="48">
      <formula>#REF!="A7"</formula>
    </cfRule>
    <cfRule type="expression" dxfId="176" priority="49">
      <formula>#REF!="A6"</formula>
    </cfRule>
    <cfRule type="expression" dxfId="175" priority="50">
      <formula>#REF!="A5"</formula>
    </cfRule>
    <cfRule type="expression" dxfId="174" priority="51">
      <formula>#REF!="A4"</formula>
    </cfRule>
    <cfRule type="expression" dxfId="173" priority="52">
      <formula>#REF!="A3"</formula>
    </cfRule>
    <cfRule type="expression" dxfId="172" priority="53">
      <formula>#REF!="A2"</formula>
    </cfRule>
    <cfRule type="expression" dxfId="171" priority="54">
      <formula>#REF!="A1"</formula>
    </cfRule>
  </conditionalFormatting>
  <conditionalFormatting sqref="C61:D63 A61:A63">
    <cfRule type="expression" dxfId="161" priority="37">
      <formula>#REF!="A9"</formula>
    </cfRule>
    <cfRule type="expression" dxfId="160" priority="38">
      <formula>#REF!="A8"</formula>
    </cfRule>
    <cfRule type="expression" dxfId="159" priority="39">
      <formula>#REF!="A7"</formula>
    </cfRule>
    <cfRule type="expression" dxfId="158" priority="40">
      <formula>#REF!="A6"</formula>
    </cfRule>
    <cfRule type="expression" dxfId="157" priority="41">
      <formula>#REF!="A5"</formula>
    </cfRule>
    <cfRule type="expression" dxfId="156" priority="42">
      <formula>#REF!="A4"</formula>
    </cfRule>
    <cfRule type="expression" dxfId="155" priority="43">
      <formula>#REF!="A3"</formula>
    </cfRule>
    <cfRule type="expression" dxfId="154" priority="44">
      <formula>#REF!="A2"</formula>
    </cfRule>
    <cfRule type="expression" dxfId="153" priority="45">
      <formula>#REF!="A1"</formula>
    </cfRule>
  </conditionalFormatting>
  <conditionalFormatting sqref="B61:B63">
    <cfRule type="expression" dxfId="143" priority="28">
      <formula>#REF!="A9"</formula>
    </cfRule>
    <cfRule type="expression" dxfId="142" priority="29">
      <formula>#REF!="A8"</formula>
    </cfRule>
    <cfRule type="expression" dxfId="141" priority="30">
      <formula>#REF!="A7"</formula>
    </cfRule>
    <cfRule type="expression" dxfId="140" priority="31">
      <formula>#REF!="A6"</formula>
    </cfRule>
    <cfRule type="expression" dxfId="139" priority="32">
      <formula>#REF!="A5"</formula>
    </cfRule>
    <cfRule type="expression" dxfId="138" priority="33">
      <formula>#REF!="A4"</formula>
    </cfRule>
    <cfRule type="expression" dxfId="137" priority="34">
      <formula>#REF!="A3"</formula>
    </cfRule>
    <cfRule type="expression" dxfId="136" priority="35">
      <formula>#REF!="A2"</formula>
    </cfRule>
    <cfRule type="expression" dxfId="135" priority="36">
      <formula>#REF!="A1"</formula>
    </cfRule>
  </conditionalFormatting>
  <conditionalFormatting sqref="A21:D21">
    <cfRule type="expression" dxfId="125" priority="19">
      <formula>#REF!="A9"</formula>
    </cfRule>
    <cfRule type="expression" dxfId="124" priority="20">
      <formula>#REF!="A8"</formula>
    </cfRule>
    <cfRule type="expression" dxfId="123" priority="21">
      <formula>#REF!="A7"</formula>
    </cfRule>
    <cfRule type="expression" dxfId="122" priority="22">
      <formula>#REF!="A6"</formula>
    </cfRule>
    <cfRule type="expression" dxfId="121" priority="23">
      <formula>#REF!="A5"</formula>
    </cfRule>
    <cfRule type="expression" dxfId="120" priority="24">
      <formula>#REF!="A4"</formula>
    </cfRule>
    <cfRule type="expression" dxfId="119" priority="25">
      <formula>#REF!="A3"</formula>
    </cfRule>
    <cfRule type="expression" dxfId="118" priority="26">
      <formula>#REF!="A2"</formula>
    </cfRule>
    <cfRule type="expression" dxfId="117" priority="27">
      <formula>#REF!="A1"</formula>
    </cfRule>
  </conditionalFormatting>
  <conditionalFormatting sqref="A231:D231">
    <cfRule type="expression" dxfId="107" priority="10">
      <formula>#REF!="A9"</formula>
    </cfRule>
    <cfRule type="expression" dxfId="106" priority="11">
      <formula>#REF!="A8"</formula>
    </cfRule>
    <cfRule type="expression" dxfId="105" priority="12">
      <formula>#REF!="A7"</formula>
    </cfRule>
    <cfRule type="expression" dxfId="104" priority="13">
      <formula>#REF!="A6"</formula>
    </cfRule>
    <cfRule type="expression" dxfId="103" priority="14">
      <formula>#REF!="A5"</formula>
    </cfRule>
    <cfRule type="expression" dxfId="102" priority="15">
      <formula>#REF!="A4"</formula>
    </cfRule>
    <cfRule type="expression" dxfId="101" priority="16">
      <formula>#REF!="A3"</formula>
    </cfRule>
    <cfRule type="expression" dxfId="100" priority="17">
      <formula>#REF!="A2"</formula>
    </cfRule>
    <cfRule type="expression" dxfId="99" priority="18">
      <formula>#REF!="A1"</formula>
    </cfRule>
  </conditionalFormatting>
  <conditionalFormatting sqref="A232:D233">
    <cfRule type="expression" dxfId="89" priority="1">
      <formula>#REF!="A9"</formula>
    </cfRule>
    <cfRule type="expression" dxfId="88" priority="2">
      <formula>#REF!="A8"</formula>
    </cfRule>
    <cfRule type="expression" dxfId="87" priority="3">
      <formula>#REF!="A7"</formula>
    </cfRule>
    <cfRule type="expression" dxfId="86" priority="4">
      <formula>#REF!="A6"</formula>
    </cfRule>
    <cfRule type="expression" dxfId="85" priority="5">
      <formula>#REF!="A5"</formula>
    </cfRule>
    <cfRule type="expression" dxfId="84" priority="6">
      <formula>#REF!="A4"</formula>
    </cfRule>
    <cfRule type="expression" dxfId="83" priority="7">
      <formula>#REF!="A3"</formula>
    </cfRule>
    <cfRule type="expression" dxfId="82" priority="8">
      <formula>#REF!="A2"</formula>
    </cfRule>
    <cfRule type="expression" dxfId="81" priority="9">
      <formula>#REF!="A1"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GASTOS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ESE Girardota - Contratacion01</dc:creator>
  <cp:lastModifiedBy>ESE Girardota - Contratacion01</cp:lastModifiedBy>
  <dcterms:created xsi:type="dcterms:W3CDTF">2021-01-26T16:25:53Z</dcterms:created>
  <dcterms:modified xsi:type="dcterms:W3CDTF">2021-01-26T16:27:21Z</dcterms:modified>
</cp:coreProperties>
</file>