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ontratacion01.HOSPITAL\Desktop\"/>
    </mc:Choice>
  </mc:AlternateContent>
  <xr:revisionPtr revIDLastSave="0" documentId="13_ncr:1_{EC1D72D0-FA72-44E6-9FF4-AF1878529071}" xr6:coauthVersionLast="47" xr6:coauthVersionMax="47" xr10:uidLastSave="{00000000-0000-0000-0000-000000000000}"/>
  <bookViews>
    <workbookView xWindow="-120" yWindow="-120" windowWidth="29040" windowHeight="15720" xr2:uid="{6B1AAC1E-8B90-472B-BDF9-29654E88CBF6}"/>
  </bookViews>
  <sheets>
    <sheet name="Hoja1" sheetId="1" r:id="rId1"/>
  </sheets>
  <definedNames>
    <definedName name="_xlnm._FilterDatabase" localSheetId="0" hidden="1">Hoja1!$A$3:$K$258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0" i="1" l="1"/>
  <c r="J180" i="1"/>
  <c r="J45" i="1"/>
  <c r="J36" i="1"/>
  <c r="J35" i="1"/>
  <c r="J34" i="1"/>
</calcChain>
</file>

<file path=xl/sharedStrings.xml><?xml version="1.0" encoding="utf-8"?>
<sst xmlns="http://schemas.openxmlformats.org/spreadsheetml/2006/main" count="1213" uniqueCount="710">
  <si>
    <t>CONTRATOS 2025</t>
  </si>
  <si>
    <t>Nº</t>
  </si>
  <si>
    <t>CONTRATISTA</t>
  </si>
  <si>
    <t>NUMERO DE CÉDULA O NIT</t>
  </si>
  <si>
    <t>REPRESENTANTE LEGAL</t>
  </si>
  <si>
    <t>OBJETO</t>
  </si>
  <si>
    <t>FECHA FIRMA CONTRATO</t>
  </si>
  <si>
    <t>FECHA INICIO</t>
  </si>
  <si>
    <t>FECHA TERMINACION</t>
  </si>
  <si>
    <t>VALOR CONTRATO</t>
  </si>
  <si>
    <t>OTRO SI, ADICIONES</t>
  </si>
  <si>
    <t>01-25</t>
  </si>
  <si>
    <t>CONSALUD</t>
  </si>
  <si>
    <t xml:space="preserve">BERNARD PHILL BUSTAMANTE CARDONA  </t>
  </si>
  <si>
    <t>SERVICIO DE SUMINISTRO DE PERSONAL ADMINISTRATIVO Y/O ASISTENCIAL</t>
  </si>
  <si>
    <t>02-25</t>
  </si>
  <si>
    <t>CH SEGUROS.COM LTDA</t>
  </si>
  <si>
    <t>CLAUDIA MARÍA OSORIO RUIZ</t>
  </si>
  <si>
    <t xml:space="preserve">INTERMEDIACION DE SEGUROS DE LA E.S.E. </t>
  </si>
  <si>
    <t>03-25</t>
  </si>
  <si>
    <t xml:space="preserve">ASOCIACION ASIS </t>
  </si>
  <si>
    <t xml:space="preserve">SANDRA LORENA MOLINA RICO </t>
  </si>
  <si>
    <t>SERVICIO DE ASEO HOSPITALARIO</t>
  </si>
  <si>
    <t>04-25</t>
  </si>
  <si>
    <t>ARCAL PROTECCION RADIOLÓGICA S.A.S.</t>
  </si>
  <si>
    <t>INGRID JOHANA ESCOBAR GARCÍA</t>
  </si>
  <si>
    <t>SERVICIO DE IMAGENOLOGÍA, LECTURA Y ECOGRAFIA</t>
  </si>
  <si>
    <t>05-25</t>
  </si>
  <si>
    <t>ATALAYA 1 SECURITY GROUP LTDA</t>
  </si>
  <si>
    <t xml:space="preserve">BERSELI MATEUS RUIZ   </t>
  </si>
  <si>
    <t xml:space="preserve">VIGILANCIA Y SEGURIDAD PRIVADA </t>
  </si>
  <si>
    <t>06-25</t>
  </si>
  <si>
    <t>SUMINISTROS Y SUCOMUNICACIÓN S.A.S</t>
  </si>
  <si>
    <t>901.223.481</t>
  </si>
  <si>
    <t xml:space="preserve">JOAN DAVID GUTIERREZ YEPES </t>
  </si>
  <si>
    <t>SERVICIO DE MANTENIMIENTO DE EQUIPOS DE COMPUTO</t>
  </si>
  <si>
    <t>08-25</t>
  </si>
  <si>
    <t>LUIS EDUARDO DAVID BETANCUR</t>
  </si>
  <si>
    <t>N/A</t>
  </si>
  <si>
    <t>ASESORIA CONTABLE Y DE COSTOS</t>
  </si>
  <si>
    <t>09-25</t>
  </si>
  <si>
    <t>SUMINISTROS EN OBRA CIVIL Y SISTEMAS ELECTRICOS S.A.S. “SUMAC”</t>
  </si>
  <si>
    <t xml:space="preserve">DIANA CAROLINA BEDOYA GIRALDO  </t>
  </si>
  <si>
    <t>SERVICIO DE MANTENIMIENTO LOCATIVO</t>
  </si>
  <si>
    <t>10-25</t>
  </si>
  <si>
    <t>FINJURIDICO S.A.S.</t>
  </si>
  <si>
    <t xml:space="preserve">LUIS CARLOS CARMONA </t>
  </si>
  <si>
    <t>SERVICIO DE REVISORIA FISCAL</t>
  </si>
  <si>
    <t>11-25</t>
  </si>
  <si>
    <t>BIOXIGEN S.A.S</t>
  </si>
  <si>
    <t xml:space="preserve">LINA MARCELA VELEZ RUIZ </t>
  </si>
  <si>
    <t>SUMINISTRO DE OXIGENO</t>
  </si>
  <si>
    <t>12-25</t>
  </si>
  <si>
    <t>EDISON ARANGO GÓMEZ</t>
  </si>
  <si>
    <t>SERVICIO DE ENDODONCIA</t>
  </si>
  <si>
    <t>13-25</t>
  </si>
  <si>
    <t xml:space="preserve">INVERSIONES Y NEGOCIOS V&amp;V S.A.S    </t>
  </si>
  <si>
    <t>JORGE MARIO VALDERRAMA TORO</t>
  </si>
  <si>
    <t xml:space="preserve">ARRENDAMIENTO DE LOCALES COMERCIALES </t>
  </si>
  <si>
    <t>14-25</t>
  </si>
  <si>
    <t xml:space="preserve">LEONARDO ENRIQUE SANDOVAL SIMANCA </t>
  </si>
  <si>
    <t xml:space="preserve">SERVICIO DE REPRESENTACION LEGAL </t>
  </si>
  <si>
    <t>15-25</t>
  </si>
  <si>
    <t xml:space="preserve">ARRENDAMIENTO SERVIDOR Y ESCANER </t>
  </si>
  <si>
    <t>16-25</t>
  </si>
  <si>
    <t xml:space="preserve">ARRENDAMIENTO DE IMPRESORAS, FOTOCOPIADORAS Y RECARGA DE TONER </t>
  </si>
  <si>
    <t>17-25</t>
  </si>
  <si>
    <t>OMAR YAMID RUGE JIMENEZ</t>
  </si>
  <si>
    <t>79,591,895</t>
  </si>
  <si>
    <t>SERVICIO DE EXODONCIA</t>
  </si>
  <si>
    <t>19-25</t>
  </si>
  <si>
    <t>XENCO</t>
  </si>
  <si>
    <t>LUZ MARINA BUILES VELÁSQUEZ</t>
  </si>
  <si>
    <t>ACTUALIZACION Y SOPORTE</t>
  </si>
  <si>
    <t>20-25</t>
  </si>
  <si>
    <t>COHAN</t>
  </si>
  <si>
    <t>JAMEL ALBERTO HENAO CARDONA</t>
  </si>
  <si>
    <t>SUMINISTRO DE MEDICAMENTOS Y DISPOSITIVOS MEDICOS</t>
  </si>
  <si>
    <t>21-25</t>
  </si>
  <si>
    <t>ALEJANDRA DUQUE DUARTE</t>
  </si>
  <si>
    <t>SERVICIO DE PSICOLOGIA EN LA E.S.E.</t>
  </si>
  <si>
    <t>22-25</t>
  </si>
  <si>
    <t>DISTRIBUCIONES MEDIFE S.A.S.</t>
  </si>
  <si>
    <t xml:space="preserve">BEATRIZ STELLA ORTIZ ARIAS </t>
  </si>
  <si>
    <t>SUMINISTRO DE MEDICAMENTOS, MATERIAL MEDICO QUIRURGICO Y DE LABORATORIO</t>
  </si>
  <si>
    <t>23-25</t>
  </si>
  <si>
    <t>CLINICAL PHARMA S.A.S.</t>
  </si>
  <si>
    <t xml:space="preserve">DIEGO FERNANDO ALZATE GOMEZ </t>
  </si>
  <si>
    <t>SUMINISTRO DE MEDICAMENTOS, INSUMOS DE ODONTOLOGIA, DE LABORATORIO Y DISPOSITIVOS MEDICOS</t>
  </si>
  <si>
    <t>24-25</t>
  </si>
  <si>
    <t>DISTRICOLMEDIC S.A.S.</t>
  </si>
  <si>
    <t xml:space="preserve">JUAN GUILLERMO CARVAJAL </t>
  </si>
  <si>
    <t>SERVICIO DE MANTENIMIENTO DE EQUIPOS  BIOMEDICOS</t>
  </si>
  <si>
    <t>25-25</t>
  </si>
  <si>
    <t>26-25</t>
  </si>
  <si>
    <t xml:space="preserve">MILI JOHANA HENAO BEDOYA </t>
  </si>
  <si>
    <t>SERVICIO DE CONTROL INTERNO DISCIPLINARIO Y PROCESOS DE CONTRATACION</t>
  </si>
  <si>
    <t>27-25</t>
  </si>
  <si>
    <t>JUAN FELIPE ZAPATA GIL</t>
  </si>
  <si>
    <t>SERVICIO DE ALIMENTACION</t>
  </si>
  <si>
    <t>28-25</t>
  </si>
  <si>
    <t>SOLUCIONES MULTIFER S.A.S.</t>
  </si>
  <si>
    <t>SANTIAGO ZAPATA PALACIO</t>
  </si>
  <si>
    <t>COMPRA DE MOBILIARIO</t>
  </si>
  <si>
    <t>29-25</t>
  </si>
  <si>
    <t>PROMOGROUP</t>
  </si>
  <si>
    <t>901.318.363</t>
  </si>
  <si>
    <t>30-25</t>
  </si>
  <si>
    <t>31-25</t>
  </si>
  <si>
    <t xml:space="preserve">MILADY MUÑOZ ECHEVERRI </t>
  </si>
  <si>
    <t>1.035.861.154</t>
  </si>
  <si>
    <t>SERVICIO DE COMUNICADORA SOCIAL</t>
  </si>
  <si>
    <t>32-25</t>
  </si>
  <si>
    <t>SUMINISTRO DE INSUMOS DE ASEO</t>
  </si>
  <si>
    <t>33-25</t>
  </si>
  <si>
    <t>ESTEFANIA ALZATE LOPEZ</t>
  </si>
  <si>
    <t xml:space="preserve">SERVICIO DE PSICOLOGIA EN EL PROGRAMA DE DISCAPACIDAD </t>
  </si>
  <si>
    <t>34-25</t>
  </si>
  <si>
    <t xml:space="preserve">LUIS FELIPE MARIN MARIN </t>
  </si>
  <si>
    <t>SERVICIO DE COORDINACIÓN DE LOS PROGRAMAS DE DISCAPACIDAD, UAI Y ADULTO MAYOR</t>
  </si>
  <si>
    <t>35-25</t>
  </si>
  <si>
    <t xml:space="preserve">JULIANA ARIAS LONDOÑO </t>
  </si>
  <si>
    <t xml:space="preserve">SERVICIO DE FISIOTERAPIA EN EL PROGRAMA DE DISCAPACIDAD </t>
  </si>
  <si>
    <t>36-25</t>
  </si>
  <si>
    <t xml:space="preserve">LAURA CATALINA RESTREPO BARRIENTOS </t>
  </si>
  <si>
    <t>1.017.158.706</t>
  </si>
  <si>
    <t xml:space="preserve">SERVICIO DE GERONTOLOGA EN EL PROGRAMA DE ADULTO MAYOR </t>
  </si>
  <si>
    <t>37-25</t>
  </si>
  <si>
    <t>CATHERINE ALEJANDRA CARMONA BUSTAMANTE</t>
  </si>
  <si>
    <t xml:space="preserve">SERVICIO DE TRABAJO SOCIAL PARA EL PROGRAMA DE DISCAPACIDAD  </t>
  </si>
  <si>
    <t>38-25</t>
  </si>
  <si>
    <t>MARIA ALEJANDRA ROJAS RAMIREZ</t>
  </si>
  <si>
    <t>SERVICIO DE PSICOLOGIA EN EL PROGRAMA UAI</t>
  </si>
  <si>
    <t>39-25</t>
  </si>
  <si>
    <r>
      <t>LENNIS FERNANDA PALACIO ISAZA</t>
    </r>
    <r>
      <rPr>
        <b/>
        <sz val="10"/>
        <color theme="1"/>
        <rFont val="Arial"/>
        <family val="2"/>
      </rPr>
      <t xml:space="preserve">  </t>
    </r>
  </si>
  <si>
    <t>SERVICIO DE COORDINACIÓN EN EL PROGRAMA DE DISCAPACIDAD Y UAI</t>
  </si>
  <si>
    <t>40-25</t>
  </si>
  <si>
    <t>VALENTINA LONDOÑO CANO</t>
  </si>
  <si>
    <t xml:space="preserve">SERVICIO DE FISIOTERAPEUTA EN EL PROGRAMA DEL ADULTO MAYOR  </t>
  </si>
  <si>
    <t>41-25</t>
  </si>
  <si>
    <t xml:space="preserve">LUZ MARIA ROJAS CASTRILLÓN </t>
  </si>
  <si>
    <t>SERVICIO DE TECNICA EN GERONTOLOGIA EN EL PROGRAMA DE ADULTO MAYOR</t>
  </si>
  <si>
    <t>42-25</t>
  </si>
  <si>
    <t>MARTHA ISABEL GONZALEZ GIRALDO</t>
  </si>
  <si>
    <t>SERVICIO DE GERONTOLOGIA EN EL PROGRAMA DE ADULTO MAYOR</t>
  </si>
  <si>
    <t>43-25</t>
  </si>
  <si>
    <t>CRISTIAN RUEDA ZULETA</t>
  </si>
  <si>
    <t>1.035.870.039</t>
  </si>
  <si>
    <t>SERVICIO DE DISEÑO GRAFICO</t>
  </si>
  <si>
    <t>44-25</t>
  </si>
  <si>
    <t>45-25</t>
  </si>
  <si>
    <t>46-25</t>
  </si>
  <si>
    <t>47-25</t>
  </si>
  <si>
    <t>48-25</t>
  </si>
  <si>
    <t>50-25</t>
  </si>
  <si>
    <t>51-25</t>
  </si>
  <si>
    <t>LOGISTICS AND SERVICES COMPANY S.A.S.</t>
  </si>
  <si>
    <t xml:space="preserve">DORA DEL SOCORRO HERRERA </t>
  </si>
  <si>
    <t>SUMINISTRO DE PAPELERÍA, ASEO, CAFETÍN Y DESECHABLES</t>
  </si>
  <si>
    <t>52-25</t>
  </si>
  <si>
    <t xml:space="preserve">MARTIN EMILIO ALVAREZ MONTOYA </t>
  </si>
  <si>
    <t>8.013.457</t>
  </si>
  <si>
    <t>SERVICIO DE CONTROL INTERNO ADMINISTRATIVO</t>
  </si>
  <si>
    <t>53-25</t>
  </si>
  <si>
    <t>TRANSPORTES SUPERIOR S.A.S.</t>
  </si>
  <si>
    <t xml:space="preserve">LINA MARÍA ALVAREZ MARÍN  </t>
  </si>
  <si>
    <t>SERVICIO DE TRANSPORTE EN EL PROGRAMA DE DISCAPACIDAD, ADULTO MAYOR, UAI</t>
  </si>
  <si>
    <t>54-25</t>
  </si>
  <si>
    <t xml:space="preserve">YULEIDA PATRICIA ÁLVAREZ ESPEJO </t>
  </si>
  <si>
    <t>1.067.845.898</t>
  </si>
  <si>
    <t>SERVICIO DE ASESORIA DE CALIDAD</t>
  </si>
  <si>
    <t>55-25</t>
  </si>
  <si>
    <t>LUZ ADRIANA OSPINA GONZALEZ</t>
  </si>
  <si>
    <t>56-25</t>
  </si>
  <si>
    <t>CATALINA ANDREA MENESES GARCÍA</t>
  </si>
  <si>
    <t xml:space="preserve">SERVICIO DE PEDAGOGIA EN SALUD EN EL PROGRAMA DE DISCAPACIDAD </t>
  </si>
  <si>
    <t>57-25</t>
  </si>
  <si>
    <t>58-25</t>
  </si>
  <si>
    <t>59-25</t>
  </si>
  <si>
    <t>60-25</t>
  </si>
  <si>
    <t>61-25</t>
  </si>
  <si>
    <r>
      <t xml:space="preserve">ANGIE LORENA CATAÑO JARAMILLO   </t>
    </r>
    <r>
      <rPr>
        <b/>
        <sz val="10"/>
        <color theme="1"/>
        <rFont val="Arial"/>
        <family val="2"/>
      </rPr>
      <t xml:space="preserve">  </t>
    </r>
  </si>
  <si>
    <t>1.035.878.454</t>
  </si>
  <si>
    <t>SERVICIO DE PSICOLOGIA EN EL PROGRAMA DISCAPACIDAD</t>
  </si>
  <si>
    <t>62-25</t>
  </si>
  <si>
    <t>IVIANY SIERRA TORO</t>
  </si>
  <si>
    <t>SERVICIO DE FONOAUDIOLOGIA EN EL PROGRAMA DE DISCAPACIDAD</t>
  </si>
  <si>
    <t>63-25</t>
  </si>
  <si>
    <t>64-25</t>
  </si>
  <si>
    <t>ISABEL CRISTINA CANO HERNÁNDEZ</t>
  </si>
  <si>
    <t>SERVICIO DE TECNÓLOGA EN GERONTOLOGIA EN EL PROGRAMA DE ADULTO MAYOR</t>
  </si>
  <si>
    <t>65-25</t>
  </si>
  <si>
    <t>LEIDY CAROLINA BOHORQUEZ JARAMILLO</t>
  </si>
  <si>
    <t>SERVICIO DE TECNICO DE APOYO EN SALUD EN EL PROGRAMA DE DISCAPACIDAD</t>
  </si>
  <si>
    <t>68-25</t>
  </si>
  <si>
    <t>CARCOS S.A.S</t>
  </si>
  <si>
    <t>901.162.130</t>
  </si>
  <si>
    <t>LEYDY VANESSA COSSIO GIRALDO</t>
  </si>
  <si>
    <t>COMPRA DE 3 UNIDADES ODONTOLÓGICAS</t>
  </si>
  <si>
    <t>70-25</t>
  </si>
  <si>
    <t>MARIA FERNANDA LOAIZA ZULETA</t>
  </si>
  <si>
    <t>SERVICIO DE FONOAUDIOLOGIA EN EL PROGRAMA DE DISCAPACIDAD Y UAI</t>
  </si>
  <si>
    <t>71-25</t>
  </si>
  <si>
    <t>SERVICIO DE ADECUACIÓN DE REDES DE DATOS Y ELECTRONICAS</t>
  </si>
  <si>
    <t>72-25</t>
  </si>
  <si>
    <t>SERVICIO DE ADECUACIÓN DE INSTALACIÓN DE TELEFONIA IP</t>
  </si>
  <si>
    <t>73-25</t>
  </si>
  <si>
    <t xml:space="preserve">LISBETH NATALIA MUÑOZ YEPES </t>
  </si>
  <si>
    <t>SERVICIO DE ARTES PLASTICAS EN EL PROGRAMA DE DISCAPACIDAD Y ADULTO MAYOR</t>
  </si>
  <si>
    <t>74-25</t>
  </si>
  <si>
    <t>LUIS ALFONSO QUINTERO CASTAÑO</t>
  </si>
  <si>
    <t>SERVICIO DE APOYO ARTISTICO Y FORMATIVO EN MUSICA EN EL PROGRAMA DE DISCAPACIDAD Y ADULTO MAYOR</t>
  </si>
  <si>
    <t>75-25</t>
  </si>
  <si>
    <t>76-25</t>
  </si>
  <si>
    <t>MULTICORT S.A.S.</t>
  </si>
  <si>
    <t>901.833.946</t>
  </si>
  <si>
    <t xml:space="preserve">FREDY JOHAN CORTES OLARTE </t>
  </si>
  <si>
    <t>SERVICIO LOGISTICA INAUGURACION HOSPITAL</t>
  </si>
  <si>
    <t>77-25</t>
  </si>
  <si>
    <t>EMPRESTUR S.A.S.</t>
  </si>
  <si>
    <t xml:space="preserve">YULIANA ANDREA MESA MONTOYA   </t>
  </si>
  <si>
    <t>SERVICIO DE TRANSPORTE EN EL PROGRAMA DEL PIC</t>
  </si>
  <si>
    <t>78-25</t>
  </si>
  <si>
    <t>CARINA ISABEL PALACIOS FUENTES</t>
  </si>
  <si>
    <t>1.007.331.962</t>
  </si>
  <si>
    <t>SERVICIO DE GESIS EN EL PIC</t>
  </si>
  <si>
    <t>79-25</t>
  </si>
  <si>
    <t>MARIO ALBERTO ACEVES QUEZADA</t>
  </si>
  <si>
    <t>SERVICIO DE APOYO ARTISTICO EN EL PROGRAMA DE DISCAPACIDAD Y ADULTO MAYOR</t>
  </si>
  <si>
    <t>80-25</t>
  </si>
  <si>
    <t>81-25</t>
  </si>
  <si>
    <t>DANIELA MENDOZA ECHEVERRI</t>
  </si>
  <si>
    <t>1.027.885.369</t>
  </si>
  <si>
    <t>SERVICIO DE NUTRICION EN PIC</t>
  </si>
  <si>
    <t>82-25</t>
  </si>
  <si>
    <t>MELISSA CASTRO SANCHEZ</t>
  </si>
  <si>
    <t>SERVICIO DE PROMOTOR EN SALUD EN EL PROGRAMA PIC</t>
  </si>
  <si>
    <t>84-25</t>
  </si>
  <si>
    <t>JHANA VALENTINA ESCOBAR BUSTAMANTE</t>
  </si>
  <si>
    <t>1.001.463.489</t>
  </si>
  <si>
    <t>SERVICIO DE APOYO ADMINISTRATIVO EN DISCAPACIDAD Y ADULTO MAYOR</t>
  </si>
  <si>
    <t>85-25</t>
  </si>
  <si>
    <t>MANUELA CASTRO RUA</t>
  </si>
  <si>
    <t>1.035.876.904</t>
  </si>
  <si>
    <t>SERVICIO DE PSICOLOGÍA EN PIC</t>
  </si>
  <si>
    <t>86-25</t>
  </si>
  <si>
    <t>MARIBEL ARBOLEDA CASTRILLÓN</t>
  </si>
  <si>
    <t>1.001.414.700</t>
  </si>
  <si>
    <t>SERVICIO DE AUXILIAR DE ENFERMERÍA EN EQUIPOS BÁSICOS</t>
  </si>
  <si>
    <t>87-25</t>
  </si>
  <si>
    <t>VALENTINA URIBE MOREIRA</t>
  </si>
  <si>
    <t>1.035.879.560</t>
  </si>
  <si>
    <t>88-25</t>
  </si>
  <si>
    <t xml:space="preserve">CHRISTIAN ALEJANDRO ROJAS JIMENEZ </t>
  </si>
  <si>
    <t>1.035.853.820</t>
  </si>
  <si>
    <t>SERVICIO DE PSICOLOGIA EN EQUIPOS BÁSICOS</t>
  </si>
  <si>
    <t>90-25</t>
  </si>
  <si>
    <t>JENIFFER CASTRILLON POSADA</t>
  </si>
  <si>
    <t>1.035.853.762</t>
  </si>
  <si>
    <t>91-25</t>
  </si>
  <si>
    <t>MARIA ELIZABETH BEDOYA ZAPATA</t>
  </si>
  <si>
    <t>39.359.282</t>
  </si>
  <si>
    <t>92-25</t>
  </si>
  <si>
    <t>JUAN CAMILO VALENCIA ESCOBAR</t>
  </si>
  <si>
    <t>1.035.870.173</t>
  </si>
  <si>
    <t>93-25</t>
  </si>
  <si>
    <t>CATALINA MARCELA RODRIGUEZ HIGUITA</t>
  </si>
  <si>
    <t>1.035.416.973</t>
  </si>
  <si>
    <t>SERVICIO DE ENFERMERIA PROFESIONAL EN EQUIPOS BÁSICOS</t>
  </si>
  <si>
    <t>94-25</t>
  </si>
  <si>
    <t>ASTRID JOHANA GIL BASTIDAS</t>
  </si>
  <si>
    <t>1.035.850.640</t>
  </si>
  <si>
    <t>95-25</t>
  </si>
  <si>
    <t>DIEGO ANDRES CATAÑO PEÑA</t>
  </si>
  <si>
    <t>70.329.917</t>
  </si>
  <si>
    <t>SERVICIO DE MEDICO GENERAL EN EQUIPOS BÁSICOS</t>
  </si>
  <si>
    <t>96-25</t>
  </si>
  <si>
    <t>CAMILO SIXTO SOCARRAS MENDOZA</t>
  </si>
  <si>
    <t>1.143.335.065</t>
  </si>
  <si>
    <t>97-25</t>
  </si>
  <si>
    <t>98-25</t>
  </si>
  <si>
    <t>VALENTINA VANEGAS ALVAREZ</t>
  </si>
  <si>
    <t>1.035.850.024</t>
  </si>
  <si>
    <t>99-25</t>
  </si>
  <si>
    <t>ALEJANDRO RINCON HENAO</t>
  </si>
  <si>
    <t>1.035.850.462</t>
  </si>
  <si>
    <t>100-25</t>
  </si>
  <si>
    <t>LUISA FERNANDA VALENCIA ESCOBAR</t>
  </si>
  <si>
    <t>1.035.864.285</t>
  </si>
  <si>
    <t>101-25</t>
  </si>
  <si>
    <t>VERONICA BETANCUR CARMONA</t>
  </si>
  <si>
    <t>1.035.878.223</t>
  </si>
  <si>
    <t>102-25</t>
  </si>
  <si>
    <t>MARIA MERCEDES MUÑOZ VALENCIA</t>
  </si>
  <si>
    <t>104-25</t>
  </si>
  <si>
    <t>PAOLA ANDREA FLOREZ ALZATE</t>
  </si>
  <si>
    <t>1.035.870.906</t>
  </si>
  <si>
    <t>SERVICIO DE TRABAJADORA SOCIAL EN EQUIPOS BÁSICOS</t>
  </si>
  <si>
    <t>105-25</t>
  </si>
  <si>
    <t>LEON SEBASTIAN HERNANDEZ DELGADO</t>
  </si>
  <si>
    <t>71.793.832</t>
  </si>
  <si>
    <t>106-25</t>
  </si>
  <si>
    <t>ESTEFANIA GARCÉS RODRIGUEZ</t>
  </si>
  <si>
    <t>1.018.230.737</t>
  </si>
  <si>
    <t>107-25</t>
  </si>
  <si>
    <t>PAULA ANDREA ARANGO GONZALEZ</t>
  </si>
  <si>
    <t>39.359.942</t>
  </si>
  <si>
    <t>108-25</t>
  </si>
  <si>
    <t xml:space="preserve">CORPORACIÓN INTERUNIVERSITARIA DE SERVICIOS </t>
  </si>
  <si>
    <t>811.003.209</t>
  </si>
  <si>
    <t xml:space="preserve">JUAN ALBERTO DEL PERPETUO SOCORRO GALLEGO BOTERO </t>
  </si>
  <si>
    <t xml:space="preserve">SERVICIO DE ESTUDIO TECNICO DE CARGAS LABORALES </t>
  </si>
  <si>
    <t>109-25</t>
  </si>
  <si>
    <t>DANIELA MORENO ALZATE</t>
  </si>
  <si>
    <t>1.035.873.961</t>
  </si>
  <si>
    <t>110-25</t>
  </si>
  <si>
    <t>LEIDY KATERINE VANEGAS CARMONA</t>
  </si>
  <si>
    <t>1.035.859.924</t>
  </si>
  <si>
    <t>111-25</t>
  </si>
  <si>
    <t>LIZETH TATIANA HENAO PERALTA</t>
  </si>
  <si>
    <t>1.035.391.732</t>
  </si>
  <si>
    <t>112-25</t>
  </si>
  <si>
    <t>MARIANA GIRALDO HERRERA</t>
  </si>
  <si>
    <t>1.017.923.739</t>
  </si>
  <si>
    <t>SERVICIO DE AUXILIAR EN SALUD PUBLICA EN EQUIPOS BÁSICOS</t>
  </si>
  <si>
    <t>113-25</t>
  </si>
  <si>
    <t>LAURA CRISTINA DUARTE OSORIO</t>
  </si>
  <si>
    <t>1.064.838.955</t>
  </si>
  <si>
    <t>114-25</t>
  </si>
  <si>
    <t>ASTRID ELENA MEJIA LONDOÑO</t>
  </si>
  <si>
    <t>43.272.075</t>
  </si>
  <si>
    <t>117-25</t>
  </si>
  <si>
    <t xml:space="preserve">SERVICIO DE TRANSPORTE PARA EQUIPOS BASICOS </t>
  </si>
  <si>
    <t>118-25</t>
  </si>
  <si>
    <t>YUDIS DEL CARMEN CUADRADO HERRERA</t>
  </si>
  <si>
    <t>45.532.196</t>
  </si>
  <si>
    <t>119-25</t>
  </si>
  <si>
    <t>120-25</t>
  </si>
  <si>
    <t>NATALIA ARIAS LOAIZA</t>
  </si>
  <si>
    <t>1.018.235.373</t>
  </si>
  <si>
    <t xml:space="preserve">SERVICIO DE GESTOR COMUNITARIO EN EQUIPOS BASICOS </t>
  </si>
  <si>
    <t>121-25</t>
  </si>
  <si>
    <t>ERIKA ALEXANDRA LONDOÑO CORREA</t>
  </si>
  <si>
    <t>43.629.671</t>
  </si>
  <si>
    <t>SERVICIO DE ENFERMERIA EN EQUIPOS BÁSICOS</t>
  </si>
  <si>
    <t>122-25</t>
  </si>
  <si>
    <t>JUANA PAULA SALDARRIAGA CORTES</t>
  </si>
  <si>
    <t>1.007.580.302</t>
  </si>
  <si>
    <t>SERVICIO DE AUXILIAR DE ENFERMERIA EN EQUIPOS BÁSICOS</t>
  </si>
  <si>
    <t>123-25</t>
  </si>
  <si>
    <t>NATALIA HINESTROZA PALOMEQUE</t>
  </si>
  <si>
    <t>1.025.763.039</t>
  </si>
  <si>
    <t>124-25</t>
  </si>
  <si>
    <t>XIOMARA CADAVID MENESES</t>
  </si>
  <si>
    <t>1.001.463.300</t>
  </si>
  <si>
    <t>125-25</t>
  </si>
  <si>
    <t>YEISON ACEVEDO OSPINA</t>
  </si>
  <si>
    <t>1.035.850.612</t>
  </si>
  <si>
    <t>126-25</t>
  </si>
  <si>
    <t>FABIAN GÓMEZ CARDONA</t>
  </si>
  <si>
    <t>1.040.755.939</t>
  </si>
  <si>
    <t>127-25</t>
  </si>
  <si>
    <t>JHON BYRON MIRANDA CONTRERAS</t>
  </si>
  <si>
    <t>1.128.456.937</t>
  </si>
  <si>
    <t>128-25</t>
  </si>
  <si>
    <t>MARLON ALEXIS LONDOÑO BURITICA</t>
  </si>
  <si>
    <t xml:space="preserve">SERVICIO DE TALLER DE LENGUAJE DE SEÑAS </t>
  </si>
  <si>
    <t>129-25</t>
  </si>
  <si>
    <t xml:space="preserve"> MANUELA GÓMEZ LÓPEZ</t>
  </si>
  <si>
    <t>1.035.850.483</t>
  </si>
  <si>
    <t>130-25</t>
  </si>
  <si>
    <t>VALENTINA MENDOZA HINCAPIE</t>
  </si>
  <si>
    <t>1.193.231.712</t>
  </si>
  <si>
    <t>SERVICIO DE NUTRICIÓN EN EQUIPOS BÁSICOS</t>
  </si>
  <si>
    <t>131-25</t>
  </si>
  <si>
    <t>LAURA ECHEVERRI GÓMEZ</t>
  </si>
  <si>
    <t>1.007.459.528</t>
  </si>
  <si>
    <t>132-25</t>
  </si>
  <si>
    <t>YULIANA BUSTAMANTE AGUDELO</t>
  </si>
  <si>
    <t>1.001.244.542</t>
  </si>
  <si>
    <t>SERVICIO DE APOYO ADMINISTRATIVO EN EQUIPOS BÁSICOS</t>
  </si>
  <si>
    <t>134-25</t>
  </si>
  <si>
    <t>CATALINA LLANO RUIZ</t>
  </si>
  <si>
    <t>1.035.224.910</t>
  </si>
  <si>
    <t>135-25</t>
  </si>
  <si>
    <t>GLADIS ENIT GRACIANO ZAPATA</t>
  </si>
  <si>
    <t>21.812.430</t>
  </si>
  <si>
    <t>136-25</t>
  </si>
  <si>
    <t>GINETH VANESSA AVILA CORDOBA</t>
  </si>
  <si>
    <t>1.035.862.992</t>
  </si>
  <si>
    <t>SERVICIO DE MEDICINA GENERAL EN EQUIPOS BÁSICOS</t>
  </si>
  <si>
    <t>137-25</t>
  </si>
  <si>
    <t>LINA MARCELA CARDONA ESPINOSA</t>
  </si>
  <si>
    <t>1.216.718.782</t>
  </si>
  <si>
    <t>138-25</t>
  </si>
  <si>
    <t>OSWALDO LEON RUIZ ALZATE</t>
  </si>
  <si>
    <t>70.324.480</t>
  </si>
  <si>
    <t>SERVICIO DE GESTOR COMUNITARIO EN EQUIPOS BÁSICOS</t>
  </si>
  <si>
    <t>139-25</t>
  </si>
  <si>
    <t>PAULINA OSORNO JARAMILLO</t>
  </si>
  <si>
    <t>1.031.174.595</t>
  </si>
  <si>
    <t>SERVICIO DE TRABAJO SOCIAL EN EQUIPOS BÁSICOS</t>
  </si>
  <si>
    <t>140-25</t>
  </si>
  <si>
    <t>YESSICA RODRIGUEZ ARBOLEDA</t>
  </si>
  <si>
    <t>1.152.219.361</t>
  </si>
  <si>
    <t>SERVICIO DE NUTRICION EN EQUIPOS BÁSICOS</t>
  </si>
  <si>
    <t>141-25</t>
  </si>
  <si>
    <t>MARIA CAMILA JIMENEZ MARIN</t>
  </si>
  <si>
    <t>1.020.442.786</t>
  </si>
  <si>
    <t>142-25</t>
  </si>
  <si>
    <t>RAQUEL ZAPATA VILLADA</t>
  </si>
  <si>
    <t>1.035.879.918</t>
  </si>
  <si>
    <t>144-25</t>
  </si>
  <si>
    <t>MARIA CAMILA LONDOÑO ARIAS</t>
  </si>
  <si>
    <t>1.001.362.304</t>
  </si>
  <si>
    <t>146-25</t>
  </si>
  <si>
    <t>ISABELA OROZCO RODRIGUEZ</t>
  </si>
  <si>
    <t>1.013.336.653</t>
  </si>
  <si>
    <t>147-25</t>
  </si>
  <si>
    <t>ELENA PATRICIA REDONDO PATERNINA</t>
  </si>
  <si>
    <t>1.128.430.508</t>
  </si>
  <si>
    <t>148-25</t>
  </si>
  <si>
    <t>KELY JOHANA ZULETA PEREZ</t>
  </si>
  <si>
    <t>1.001.463.634</t>
  </si>
  <si>
    <t>150-25</t>
  </si>
  <si>
    <t>PAOLA ANDREA RESTREPO TABORDA</t>
  </si>
  <si>
    <t>1.001.505.495</t>
  </si>
  <si>
    <t>151-25</t>
  </si>
  <si>
    <t>YESENIA CARMONA CORREA</t>
  </si>
  <si>
    <t>1.035.862.177</t>
  </si>
  <si>
    <t>152-25</t>
  </si>
  <si>
    <t>SARA CAMILA MONTOYA RODAS</t>
  </si>
  <si>
    <t>1.035.880.374</t>
  </si>
  <si>
    <t>153-25</t>
  </si>
  <si>
    <t>LUSAIDY VELANDIA ORTIZ</t>
  </si>
  <si>
    <t>1.091.673.159</t>
  </si>
  <si>
    <t>154-25</t>
  </si>
  <si>
    <t>LUISA FERNANDA CORDOBA TABORDA</t>
  </si>
  <si>
    <t>1.035.875.421</t>
  </si>
  <si>
    <t>155-25</t>
  </si>
  <si>
    <t>ESTEFANIA PATIÑO LONDOÑO</t>
  </si>
  <si>
    <t>1.017.185.586</t>
  </si>
  <si>
    <t>156-25</t>
  </si>
  <si>
    <t>SOFIA CUADRADO CASTRO</t>
  </si>
  <si>
    <t>1.193.114.301</t>
  </si>
  <si>
    <t>SERVICIO DE PSICOLOGIA EN EL PROGRAMA DE ADULTO MAYOR</t>
  </si>
  <si>
    <t>158-25</t>
  </si>
  <si>
    <t>159-25</t>
  </si>
  <si>
    <t>OASIS C&amp;C SOLUCIONES S.A.S.</t>
  </si>
  <si>
    <t>901.942.183</t>
  </si>
  <si>
    <t>CHRISTIAN DAVID HURTADO CARDENAS</t>
  </si>
  <si>
    <t>160-25</t>
  </si>
  <si>
    <t>161-25</t>
  </si>
  <si>
    <t>SERVICIO DE TRABAJO SOCIAL PARA EL PROGRAMA DE ADULTO MAYOR</t>
  </si>
  <si>
    <t>162-25</t>
  </si>
  <si>
    <t>163-25</t>
  </si>
  <si>
    <t>164-25</t>
  </si>
  <si>
    <t>165-25</t>
  </si>
  <si>
    <t>JORGE ELIECER GOMEZ MORENO</t>
  </si>
  <si>
    <t>71.366.850</t>
  </si>
  <si>
    <t>COMPRA DE TABLETS PARA LOS EQUIPOS BASICOS EN SALUD</t>
  </si>
  <si>
    <t>166-25</t>
  </si>
  <si>
    <t xml:space="preserve">AURA MARÍA GAVIRIA OSORIO </t>
  </si>
  <si>
    <t>1.007.306.313</t>
  </si>
  <si>
    <t xml:space="preserve">SERVICIO DE FISIOTERAPIA EN EL PROGRAMA DE DISCAPACIDAD  </t>
  </si>
  <si>
    <t>167-25</t>
  </si>
  <si>
    <t>ZAPATA GARCIA SOLUCIONES S.A.S.</t>
  </si>
  <si>
    <t>901.493.861</t>
  </si>
  <si>
    <t xml:space="preserve">JORGE ALBERTO GARCÍA MARÍN </t>
  </si>
  <si>
    <t>SUMINISTRO DE INSUMOS DE PAPELERÍA, ASEO, CAFETIN PARA LOS PROGRAMAS</t>
  </si>
  <si>
    <t>168-25</t>
  </si>
  <si>
    <t>SUMINISTRO DE ALIMENTACIÓN PARA LOS PROGRAMAS</t>
  </si>
  <si>
    <t>170-25</t>
  </si>
  <si>
    <t>MARIA CLARA BUSTAMANTE HENAO</t>
  </si>
  <si>
    <t>39.354.579</t>
  </si>
  <si>
    <t>171-25</t>
  </si>
  <si>
    <t>PIEDAD CECILIA MORALES MONTOYA</t>
  </si>
  <si>
    <t>43.267.507</t>
  </si>
  <si>
    <t>172-25</t>
  </si>
  <si>
    <t xml:space="preserve">JUAN ALEJANDRO PEREZ PEREZ </t>
  </si>
  <si>
    <t>1.036.519.321</t>
  </si>
  <si>
    <t>173-25</t>
  </si>
  <si>
    <t>ANA LIGIA GARCIA FORONDA</t>
  </si>
  <si>
    <t>43.655.362</t>
  </si>
  <si>
    <t>174-25</t>
  </si>
  <si>
    <t>MARIANA ACEVEDO OSORIO</t>
  </si>
  <si>
    <t>1.013.340.496</t>
  </si>
  <si>
    <t>176-25</t>
  </si>
  <si>
    <t>177-25</t>
  </si>
  <si>
    <t>SUMINISTRO DE INSUMOS PARA EQUIPOS BASICOS DE SALUD</t>
  </si>
  <si>
    <t>178-25</t>
  </si>
  <si>
    <t>SERVICIO DE ASISTENCIA INTEGRAL A PERSONAS MAYORES EN EL PROGRAMA DE ADULTO MAYOR</t>
  </si>
  <si>
    <t>179-25</t>
  </si>
  <si>
    <t>SARA LONDOÑO CADAVID</t>
  </si>
  <si>
    <t>1.035.864.377</t>
  </si>
  <si>
    <t>180-25</t>
  </si>
  <si>
    <t>KRESTON RM S.A.</t>
  </si>
  <si>
    <t>800.059.311</t>
  </si>
  <si>
    <t>HERNÁN JUAN CARLOS MORA SUAREZ</t>
  </si>
  <si>
    <t>181-25</t>
  </si>
  <si>
    <t xml:space="preserve">COMPRA DE AYUDAS TECNICAS PARA EL PROGRAMA DE DISCAPACIDAD </t>
  </si>
  <si>
    <t>182-25</t>
  </si>
  <si>
    <t xml:space="preserve">MANTENIMIENTO PREVENTIVO Y CORRECTIVO A LAS AYUDAS TECNICAS PARA EL PROGRAMA DE DISCAPACIDAD </t>
  </si>
  <si>
    <t>183-25</t>
  </si>
  <si>
    <t>KAREN JULIANA URREGO VARGAS</t>
  </si>
  <si>
    <t>1.020.410.086</t>
  </si>
  <si>
    <t>184-25</t>
  </si>
  <si>
    <t>JESSICA GONZALEZ GONZALEZ</t>
  </si>
  <si>
    <t>1.017.252.265</t>
  </si>
  <si>
    <t>185-25</t>
  </si>
  <si>
    <t>DANIELA BOHORQUEZ ORTEGA</t>
  </si>
  <si>
    <t>1.037.645.918</t>
  </si>
  <si>
    <t>186-25</t>
  </si>
  <si>
    <t>WENDY ALVAREZ SANCHEZ</t>
  </si>
  <si>
    <t>1.128.443.897</t>
  </si>
  <si>
    <t>187-25</t>
  </si>
  <si>
    <t>188-25</t>
  </si>
  <si>
    <t>MARIA ALEJANDRA CARMONA ECHEVERRI</t>
  </si>
  <si>
    <t>189-25</t>
  </si>
  <si>
    <t>190-25</t>
  </si>
  <si>
    <t>CENTER VISION S.A.S.</t>
  </si>
  <si>
    <t>900.334.328</t>
  </si>
  <si>
    <t xml:space="preserve">EDUARDO CIFUENTES GONZALEZ   </t>
  </si>
  <si>
    <t>SERVICIO DE JORNADA DE SALUD VISUAL PARA EL PROGRAMA DE DISCAPACIDAD Y ADULTO MAYOR</t>
  </si>
  <si>
    <t>192-25</t>
  </si>
  <si>
    <t xml:space="preserve">JUAN GUILLERMO VILLADA RESTREPO </t>
  </si>
  <si>
    <t>71.765.193</t>
  </si>
  <si>
    <t>193-25</t>
  </si>
  <si>
    <t>CASAPHARMA S.A.S.</t>
  </si>
  <si>
    <t>901.049.865</t>
  </si>
  <si>
    <t xml:space="preserve">EDGAR NICOLAS PELAEZ ARIAS </t>
  </si>
  <si>
    <t>ADQUISICION DE EQUIPOS BIOMEDICOS PARA EQUIPOS BASICOS DE SALUD</t>
  </si>
  <si>
    <t>194-25</t>
  </si>
  <si>
    <t>JUAN SEBASTIAN ROJO RAMIREZ</t>
  </si>
  <si>
    <t>1.035.871.653</t>
  </si>
  <si>
    <t>195-25</t>
  </si>
  <si>
    <t>196-25</t>
  </si>
  <si>
    <t>JULIANA HINESTROSA CASTRILLON</t>
  </si>
  <si>
    <t>1.001.463.618</t>
  </si>
  <si>
    <t>197-25</t>
  </si>
  <si>
    <t>LUIS ENRIQUE ARTEAGA SIMANCA</t>
  </si>
  <si>
    <t>1.017.251.115</t>
  </si>
  <si>
    <t>198-25</t>
  </si>
  <si>
    <t>MARIA ISABEL GIL ALVAREZ</t>
  </si>
  <si>
    <t>39.356.350</t>
  </si>
  <si>
    <t>199-25</t>
  </si>
  <si>
    <t>CESAR AUGUSTO HENAO CARMONA</t>
  </si>
  <si>
    <t>70.330.030</t>
  </si>
  <si>
    <t>SERVICIO DE MEDICINA GENERAL EN EL PIC</t>
  </si>
  <si>
    <t>200-25</t>
  </si>
  <si>
    <t>LAURA MILENA AVENDAÑO MORENO</t>
  </si>
  <si>
    <t>1.033.181.556</t>
  </si>
  <si>
    <t>201-25</t>
  </si>
  <si>
    <t>202-25</t>
  </si>
  <si>
    <t>203-25</t>
  </si>
  <si>
    <t>204-25</t>
  </si>
  <si>
    <t>PAULA ANDREA MUÑOZ AGUDELO</t>
  </si>
  <si>
    <t>1.035.235.656</t>
  </si>
  <si>
    <t>205-25</t>
  </si>
  <si>
    <t>206-25</t>
  </si>
  <si>
    <t>207-25</t>
  </si>
  <si>
    <t>208-25</t>
  </si>
  <si>
    <t>209-25</t>
  </si>
  <si>
    <t>ALEAR COLOMBIA S.A.S</t>
  </si>
  <si>
    <t>900.346.539</t>
  </si>
  <si>
    <t>CRISTHIAN JHAVIER SUSA LUJAN</t>
  </si>
  <si>
    <t>ADQUISICION DE CAMAS Y CAMILLA</t>
  </si>
  <si>
    <t>211-25</t>
  </si>
  <si>
    <t>LADY JOHANNA LOPEZ HINCAPIE</t>
  </si>
  <si>
    <t>1.035.852.716</t>
  </si>
  <si>
    <t>212-25</t>
  </si>
  <si>
    <t>LAURA MELINA VIDES PACHECO</t>
  </si>
  <si>
    <t>1.036.518.414</t>
  </si>
  <si>
    <t>213-25</t>
  </si>
  <si>
    <t>VALERIA ZAPATA PACHECO</t>
  </si>
  <si>
    <t>1.035.878.617</t>
  </si>
  <si>
    <t>214-25</t>
  </si>
  <si>
    <t>EDY JOHANNA MUÑOZ MUÑOZ</t>
  </si>
  <si>
    <t>39.359.229</t>
  </si>
  <si>
    <t>215-25</t>
  </si>
  <si>
    <t>VALERIA CARVAJAL ARBELAEZ</t>
  </si>
  <si>
    <t>1.152.226.257</t>
  </si>
  <si>
    <t>216-25</t>
  </si>
  <si>
    <t>MICHELL RUA YEPES</t>
  </si>
  <si>
    <t>1.023.623.091</t>
  </si>
  <si>
    <t>217-25</t>
  </si>
  <si>
    <t>219-25</t>
  </si>
  <si>
    <t>CHRISTIAN DANIEL SALAZAR CARMONA</t>
  </si>
  <si>
    <t>1.035.867.988</t>
  </si>
  <si>
    <t>220-25</t>
  </si>
  <si>
    <t>NATALIA ANDREA JIMENEZ ZULETA</t>
  </si>
  <si>
    <t>1.001.414.846</t>
  </si>
  <si>
    <t>221-25</t>
  </si>
  <si>
    <t>MANUELA LOPERA FERNANDEZ</t>
  </si>
  <si>
    <t>1.035.873.798</t>
  </si>
  <si>
    <t>222-25</t>
  </si>
  <si>
    <t>VIVIANA ALZATE VALENCIA</t>
  </si>
  <si>
    <t>1.035.869.786</t>
  </si>
  <si>
    <t>SERVICIO DE ENFERMERA PROFESIONAL EN EQUIPOS BÁSICOS</t>
  </si>
  <si>
    <t>223-25</t>
  </si>
  <si>
    <t>MARTA ISABEL HINCAPIE ZAPATA</t>
  </si>
  <si>
    <t>39.359.857</t>
  </si>
  <si>
    <t>224-25</t>
  </si>
  <si>
    <t>ADRIANA MARIA PEREZ ZULETA</t>
  </si>
  <si>
    <t>43.202.045</t>
  </si>
  <si>
    <t>225-25</t>
  </si>
  <si>
    <t>226-25</t>
  </si>
  <si>
    <t>227-25</t>
  </si>
  <si>
    <t>228-25</t>
  </si>
  <si>
    <t>SERVICIO DE AUXILIAR DE ENFERMERA EN EQUIPOS BÁSICOS</t>
  </si>
  <si>
    <t>229-25</t>
  </si>
  <si>
    <t>230-25</t>
  </si>
  <si>
    <t>231-25</t>
  </si>
  <si>
    <t>CHRISTIAN ALEJANDRO ROJAS JIMENEZ</t>
  </si>
  <si>
    <t>232-25</t>
  </si>
  <si>
    <t>234-25</t>
  </si>
  <si>
    <t>235-25</t>
  </si>
  <si>
    <t>236-25</t>
  </si>
  <si>
    <t>SERVICIO DE FISIOTERAPIA EN EL PROGRAMA DE ADULTO MAYOR</t>
  </si>
  <si>
    <t>237-25</t>
  </si>
  <si>
    <t>RX S.A.</t>
  </si>
  <si>
    <t>800.006.583</t>
  </si>
  <si>
    <t>EDGAR GUIOVANNI CADENA SANCHEZ</t>
  </si>
  <si>
    <t>COMPRA DE EQUIPO DE RX</t>
  </si>
  <si>
    <t>238-25</t>
  </si>
  <si>
    <t>239-25</t>
  </si>
  <si>
    <t>240-25</t>
  </si>
  <si>
    <t>VERONICA BOHORQUEZ CASTRILLON</t>
  </si>
  <si>
    <t>1.036.518.068</t>
  </si>
  <si>
    <t>241-25</t>
  </si>
  <si>
    <t>KAREN SUSANA CHAVERRA MONSALVE</t>
  </si>
  <si>
    <t>1.018.232.482</t>
  </si>
  <si>
    <t>242-25</t>
  </si>
  <si>
    <t>JAVIER ANDRES HERRERA MARTINEZ</t>
  </si>
  <si>
    <t>1.104.864.195</t>
  </si>
  <si>
    <t>244-25</t>
  </si>
  <si>
    <t>WILSON GONZALO RESTREPO CUERVO</t>
  </si>
  <si>
    <t>70.327.531</t>
  </si>
  <si>
    <t>245-25</t>
  </si>
  <si>
    <t>ADRIANA TABARES MORALES</t>
  </si>
  <si>
    <t>43.107.108</t>
  </si>
  <si>
    <t>246-25</t>
  </si>
  <si>
    <t>JESSICA RODAS QUINTERO</t>
  </si>
  <si>
    <t>1.001.250.000</t>
  </si>
  <si>
    <t>247-25</t>
  </si>
  <si>
    <t>NATALIA AGUDELO BUILES</t>
  </si>
  <si>
    <t>1.036.396.761</t>
  </si>
  <si>
    <t>248-25</t>
  </si>
  <si>
    <t>249-25</t>
  </si>
  <si>
    <t>DARLIN TATIANA ESTRADA ALVAREZ</t>
  </si>
  <si>
    <t>1.128.436.575</t>
  </si>
  <si>
    <t>250-25</t>
  </si>
  <si>
    <t>KAROL ANDREA GAVIRIA FONNEGRA</t>
  </si>
  <si>
    <t>1.017.273.797</t>
  </si>
  <si>
    <t>251-25</t>
  </si>
  <si>
    <t>252-25</t>
  </si>
  <si>
    <t>253-25</t>
  </si>
  <si>
    <t>254-25</t>
  </si>
  <si>
    <t>MAIRA ALEJANDRA TAMAYO BUSTAMANTE</t>
  </si>
  <si>
    <t>1.035.875.484</t>
  </si>
  <si>
    <t>255-25</t>
  </si>
  <si>
    <t>PAULINA GUERRA SALDARRIAGA</t>
  </si>
  <si>
    <t>1.035.852.959</t>
  </si>
  <si>
    <t>256-25</t>
  </si>
  <si>
    <t>257-25</t>
  </si>
  <si>
    <t>258-25</t>
  </si>
  <si>
    <t>259-25</t>
  </si>
  <si>
    <t>MARIA ALEXANDRA CAMARGO PETRO</t>
  </si>
  <si>
    <t>1.005.745.910</t>
  </si>
  <si>
    <t>260-25</t>
  </si>
  <si>
    <t>261-25</t>
  </si>
  <si>
    <t>ANA CAROLINA MUÑOZ TAPIAS</t>
  </si>
  <si>
    <t>1.035.222.195</t>
  </si>
  <si>
    <t>262-25</t>
  </si>
  <si>
    <t>JANETH ALEXANDRA URREGO CALLE</t>
  </si>
  <si>
    <t>43.815.460</t>
  </si>
  <si>
    <t>263-25</t>
  </si>
  <si>
    <t>264-25</t>
  </si>
  <si>
    <t>265-25</t>
  </si>
  <si>
    <t>PAULA ANDREA GIRALDO ARISTIZABAL</t>
  </si>
  <si>
    <t>43.222.592</t>
  </si>
  <si>
    <t>266-25</t>
  </si>
  <si>
    <t>MANUELA VALLEJO VALENCIA</t>
  </si>
  <si>
    <t>1.001.226.797</t>
  </si>
  <si>
    <t>267-25</t>
  </si>
  <si>
    <t>DEISY MANUELA SALAZAR MIRA</t>
  </si>
  <si>
    <t>1.035.234.582</t>
  </si>
  <si>
    <t>268-25</t>
  </si>
  <si>
    <t>270-25</t>
  </si>
  <si>
    <t>271-25</t>
  </si>
  <si>
    <t>DANIELA RODRIGUEZ ARROYO</t>
  </si>
  <si>
    <t>1.000.639.543</t>
  </si>
  <si>
    <t>272-25</t>
  </si>
  <si>
    <t>273-25</t>
  </si>
  <si>
    <t>275-25</t>
  </si>
  <si>
    <t>YORLENY ANDREA SANCHEZ ORREGO</t>
  </si>
  <si>
    <t>1.017.204.319</t>
  </si>
  <si>
    <t>276-25</t>
  </si>
  <si>
    <t>360 CREATIVO S.A.S</t>
  </si>
  <si>
    <t>901.637.243</t>
  </si>
  <si>
    <t>JUAN CARLOS LONDOÑO ADARVE</t>
  </si>
  <si>
    <t>APOYO LOGISTICO Y OPERATIVO PARA LA CELEBRACIÓN DE LA SEMANA DE DISCAPACIDAD</t>
  </si>
  <si>
    <t>277-25</t>
  </si>
  <si>
    <t>JESICA ANDREA AVENDAÑO ZAPATA</t>
  </si>
  <si>
    <t>1.035.862.837</t>
  </si>
  <si>
    <t>278-25</t>
  </si>
  <si>
    <t>1.035.869.421</t>
  </si>
  <si>
    <t>279-25</t>
  </si>
  <si>
    <t>280-25</t>
  </si>
  <si>
    <t>SERVICIO DE LOGISTICA Y OPERACIÓN PARA INTEGRACION DE FIN DE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</si>
</sst>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5" formatCode="_(&quot;$&quot;\ * #,##0_);_(&quot;$&quot;\ * \(#,##0\);_(&quot;$&quot;\ * &quot;-&quot;??_);_(@_)"/>
    <numFmt numFmtId="166" formatCode="_([$$-240A]\ * #,##0.00_);_([$$-240A]\ * \(#,##0.00\);_([$$-240A]\ * &quot;-&quot;??_);_(@_)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166" fontId="3" fillId="0" borderId="1" xfId="3" applyNumberFormat="1" applyFont="1" applyFill="1" applyBorder="1" applyAlignment="1">
      <alignment wrapText="1"/>
    </xf>
    <xf numFmtId="44" fontId="3" fillId="0" borderId="1" xfId="3" applyFont="1" applyFill="1" applyBorder="1" applyAlignment="1">
      <alignment horizontal="left" vertical="center" wrapText="1"/>
    </xf>
    <xf numFmtId="165" fontId="3" fillId="0" borderId="1" xfId="3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6" fillId="0" borderId="0" xfId="0" applyFont="1" applyFill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1" fontId="3" fillId="0" borderId="1" xfId="2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horizontal="right" vertical="center" wrapText="1"/>
    </xf>
    <xf numFmtId="41" fontId="3" fillId="0" borderId="1" xfId="2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wrapText="1"/>
    </xf>
    <xf numFmtId="3" fontId="5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/>
    <xf numFmtId="3" fontId="5" fillId="0" borderId="1" xfId="0" applyNumberFormat="1" applyFont="1" applyFill="1" applyBorder="1"/>
    <xf numFmtId="0" fontId="7" fillId="0" borderId="1" xfId="0" applyFont="1" applyFill="1" applyBorder="1"/>
    <xf numFmtId="3" fontId="3" fillId="0" borderId="1" xfId="0" applyNumberFormat="1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167" fontId="3" fillId="0" borderId="1" xfId="1" applyNumberFormat="1" applyFont="1" applyFill="1" applyBorder="1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66" fontId="3" fillId="0" borderId="0" xfId="3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</cellXfs>
  <cellStyles count="4">
    <cellStyle name="Millares" xfId="1" builtinId="3"/>
    <cellStyle name="Millares [0]" xfId="2" builtinId="6"/>
    <cellStyle name="Moneda" xfId="3" builtinId="4"/>
    <cellStyle name="Normal" xfId="0" builtinId="0"/>
  </cellStyles>
  <dxfs count="250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B012-7096-496D-97E3-F5AC9349A48B}">
  <dimension ref="A1:J258"/>
  <sheetViews>
    <sheetView tabSelected="1" workbookViewId="0">
      <selection activeCell="D7" sqref="D7"/>
    </sheetView>
  </sheetViews>
  <sheetFormatPr baseColWidth="10" defaultRowHeight="12.75" x14ac:dyDescent="0.2"/>
  <cols>
    <col min="1" max="1" width="8.7109375" style="51" customWidth="1"/>
    <col min="2" max="2" width="32" style="52" customWidth="1"/>
    <col min="3" max="3" width="25.140625" style="52" customWidth="1"/>
    <col min="4" max="4" width="28.7109375" style="52" customWidth="1"/>
    <col min="5" max="5" width="31" style="52" customWidth="1"/>
    <col min="6" max="6" width="17.7109375" style="53" customWidth="1"/>
    <col min="7" max="7" width="15.5703125" style="53" customWidth="1"/>
    <col min="8" max="8" width="19" style="53" customWidth="1"/>
    <col min="9" max="9" width="20.140625" style="54" customWidth="1"/>
    <col min="10" max="10" width="11.28515625" style="55" bestFit="1" customWidth="1"/>
    <col min="11" max="73" width="11.42578125" style="5"/>
    <col min="74" max="74" width="6.85546875" style="5" customWidth="1"/>
    <col min="75" max="81" width="31" style="5" customWidth="1"/>
    <col min="82" max="82" width="17.140625" style="5" customWidth="1"/>
    <col min="83" max="85" width="26.42578125" style="5" customWidth="1"/>
    <col min="86" max="86" width="21" style="5" bestFit="1" customWidth="1"/>
    <col min="87" max="87" width="19" style="5" customWidth="1"/>
    <col min="88" max="89" width="13.85546875" style="5" customWidth="1"/>
    <col min="90" max="90" width="26.7109375" style="5" customWidth="1"/>
    <col min="91" max="91" width="14" style="5" customWidth="1"/>
    <col min="92" max="92" width="26" style="5" customWidth="1"/>
    <col min="93" max="329" width="11.42578125" style="5"/>
    <col min="330" max="330" width="6.85546875" style="5" customWidth="1"/>
    <col min="331" max="337" width="31" style="5" customWidth="1"/>
    <col min="338" max="338" width="17.140625" style="5" customWidth="1"/>
    <col min="339" max="341" width="26.42578125" style="5" customWidth="1"/>
    <col min="342" max="342" width="21" style="5" bestFit="1" customWidth="1"/>
    <col min="343" max="343" width="19" style="5" customWidth="1"/>
    <col min="344" max="345" width="13.85546875" style="5" customWidth="1"/>
    <col min="346" max="346" width="26.7109375" style="5" customWidth="1"/>
    <col min="347" max="347" width="14" style="5" customWidth="1"/>
    <col min="348" max="348" width="26" style="5" customWidth="1"/>
    <col min="349" max="585" width="11.42578125" style="5"/>
    <col min="586" max="586" width="6.85546875" style="5" customWidth="1"/>
    <col min="587" max="593" width="31" style="5" customWidth="1"/>
    <col min="594" max="594" width="17.140625" style="5" customWidth="1"/>
    <col min="595" max="597" width="26.42578125" style="5" customWidth="1"/>
    <col min="598" max="598" width="21" style="5" bestFit="1" customWidth="1"/>
    <col min="599" max="599" width="19" style="5" customWidth="1"/>
    <col min="600" max="601" width="13.85546875" style="5" customWidth="1"/>
    <col min="602" max="602" width="26.7109375" style="5" customWidth="1"/>
    <col min="603" max="603" width="14" style="5" customWidth="1"/>
    <col min="604" max="604" width="26" style="5" customWidth="1"/>
    <col min="605" max="841" width="11.42578125" style="5"/>
    <col min="842" max="842" width="6.85546875" style="5" customWidth="1"/>
    <col min="843" max="849" width="31" style="5" customWidth="1"/>
    <col min="850" max="850" width="17.140625" style="5" customWidth="1"/>
    <col min="851" max="853" width="26.42578125" style="5" customWidth="1"/>
    <col min="854" max="854" width="21" style="5" bestFit="1" customWidth="1"/>
    <col min="855" max="855" width="19" style="5" customWidth="1"/>
    <col min="856" max="857" width="13.85546875" style="5" customWidth="1"/>
    <col min="858" max="858" width="26.7109375" style="5" customWidth="1"/>
    <col min="859" max="859" width="14" style="5" customWidth="1"/>
    <col min="860" max="860" width="26" style="5" customWidth="1"/>
    <col min="861" max="1097" width="11.42578125" style="5"/>
    <col min="1098" max="1098" width="6.85546875" style="5" customWidth="1"/>
    <col min="1099" max="1105" width="31" style="5" customWidth="1"/>
    <col min="1106" max="1106" width="17.140625" style="5" customWidth="1"/>
    <col min="1107" max="1109" width="26.42578125" style="5" customWidth="1"/>
    <col min="1110" max="1110" width="21" style="5" bestFit="1" customWidth="1"/>
    <col min="1111" max="1111" width="19" style="5" customWidth="1"/>
    <col min="1112" max="1113" width="13.85546875" style="5" customWidth="1"/>
    <col min="1114" max="1114" width="26.7109375" style="5" customWidth="1"/>
    <col min="1115" max="1115" width="14" style="5" customWidth="1"/>
    <col min="1116" max="1116" width="26" style="5" customWidth="1"/>
    <col min="1117" max="1353" width="11.42578125" style="5"/>
    <col min="1354" max="1354" width="6.85546875" style="5" customWidth="1"/>
    <col min="1355" max="1361" width="31" style="5" customWidth="1"/>
    <col min="1362" max="1362" width="17.140625" style="5" customWidth="1"/>
    <col min="1363" max="1365" width="26.42578125" style="5" customWidth="1"/>
    <col min="1366" max="1366" width="21" style="5" bestFit="1" customWidth="1"/>
    <col min="1367" max="1367" width="19" style="5" customWidth="1"/>
    <col min="1368" max="1369" width="13.85546875" style="5" customWidth="1"/>
    <col min="1370" max="1370" width="26.7109375" style="5" customWidth="1"/>
    <col min="1371" max="1371" width="14" style="5" customWidth="1"/>
    <col min="1372" max="1372" width="26" style="5" customWidth="1"/>
    <col min="1373" max="1609" width="11.42578125" style="5"/>
    <col min="1610" max="1610" width="6.85546875" style="5" customWidth="1"/>
    <col min="1611" max="1617" width="31" style="5" customWidth="1"/>
    <col min="1618" max="1618" width="17.140625" style="5" customWidth="1"/>
    <col min="1619" max="1621" width="26.42578125" style="5" customWidth="1"/>
    <col min="1622" max="1622" width="21" style="5" bestFit="1" customWidth="1"/>
    <col min="1623" max="1623" width="19" style="5" customWidth="1"/>
    <col min="1624" max="1625" width="13.85546875" style="5" customWidth="1"/>
    <col min="1626" max="1626" width="26.7109375" style="5" customWidth="1"/>
    <col min="1627" max="1627" width="14" style="5" customWidth="1"/>
    <col min="1628" max="1628" width="26" style="5" customWidth="1"/>
    <col min="1629" max="1865" width="11.42578125" style="5"/>
    <col min="1866" max="1866" width="6.85546875" style="5" customWidth="1"/>
    <col min="1867" max="1873" width="31" style="5" customWidth="1"/>
    <col min="1874" max="1874" width="17.140625" style="5" customWidth="1"/>
    <col min="1875" max="1877" width="26.42578125" style="5" customWidth="1"/>
    <col min="1878" max="1878" width="21" style="5" bestFit="1" customWidth="1"/>
    <col min="1879" max="1879" width="19" style="5" customWidth="1"/>
    <col min="1880" max="1881" width="13.85546875" style="5" customWidth="1"/>
    <col min="1882" max="1882" width="26.7109375" style="5" customWidth="1"/>
    <col min="1883" max="1883" width="14" style="5" customWidth="1"/>
    <col min="1884" max="1884" width="26" style="5" customWidth="1"/>
    <col min="1885" max="2121" width="11.42578125" style="5"/>
    <col min="2122" max="2122" width="6.85546875" style="5" customWidth="1"/>
    <col min="2123" max="2129" width="31" style="5" customWidth="1"/>
    <col min="2130" max="2130" width="17.140625" style="5" customWidth="1"/>
    <col min="2131" max="2133" width="26.42578125" style="5" customWidth="1"/>
    <col min="2134" max="2134" width="21" style="5" bestFit="1" customWidth="1"/>
    <col min="2135" max="2135" width="19" style="5" customWidth="1"/>
    <col min="2136" max="2137" width="13.85546875" style="5" customWidth="1"/>
    <col min="2138" max="2138" width="26.7109375" style="5" customWidth="1"/>
    <col min="2139" max="2139" width="14" style="5" customWidth="1"/>
    <col min="2140" max="2140" width="26" style="5" customWidth="1"/>
    <col min="2141" max="2377" width="11.42578125" style="5"/>
    <col min="2378" max="2378" width="6.85546875" style="5" customWidth="1"/>
    <col min="2379" max="2385" width="31" style="5" customWidth="1"/>
    <col min="2386" max="2386" width="17.140625" style="5" customWidth="1"/>
    <col min="2387" max="2389" width="26.42578125" style="5" customWidth="1"/>
    <col min="2390" max="2390" width="21" style="5" bestFit="1" customWidth="1"/>
    <col min="2391" max="2391" width="19" style="5" customWidth="1"/>
    <col min="2392" max="2393" width="13.85546875" style="5" customWidth="1"/>
    <col min="2394" max="2394" width="26.7109375" style="5" customWidth="1"/>
    <col min="2395" max="2395" width="14" style="5" customWidth="1"/>
    <col min="2396" max="2396" width="26" style="5" customWidth="1"/>
    <col min="2397" max="2633" width="11.42578125" style="5"/>
    <col min="2634" max="2634" width="6.85546875" style="5" customWidth="1"/>
    <col min="2635" max="2641" width="31" style="5" customWidth="1"/>
    <col min="2642" max="2642" width="17.140625" style="5" customWidth="1"/>
    <col min="2643" max="2645" width="26.42578125" style="5" customWidth="1"/>
    <col min="2646" max="2646" width="21" style="5" bestFit="1" customWidth="1"/>
    <col min="2647" max="2647" width="19" style="5" customWidth="1"/>
    <col min="2648" max="2649" width="13.85546875" style="5" customWidth="1"/>
    <col min="2650" max="2650" width="26.7109375" style="5" customWidth="1"/>
    <col min="2651" max="2651" width="14" style="5" customWidth="1"/>
    <col min="2652" max="2652" width="26" style="5" customWidth="1"/>
    <col min="2653" max="2889" width="11.42578125" style="5"/>
    <col min="2890" max="2890" width="6.85546875" style="5" customWidth="1"/>
    <col min="2891" max="2897" width="31" style="5" customWidth="1"/>
    <col min="2898" max="2898" width="17.140625" style="5" customWidth="1"/>
    <col min="2899" max="2901" width="26.42578125" style="5" customWidth="1"/>
    <col min="2902" max="2902" width="21" style="5" bestFit="1" customWidth="1"/>
    <col min="2903" max="2903" width="19" style="5" customWidth="1"/>
    <col min="2904" max="2905" width="13.85546875" style="5" customWidth="1"/>
    <col min="2906" max="2906" width="26.7109375" style="5" customWidth="1"/>
    <col min="2907" max="2907" width="14" style="5" customWidth="1"/>
    <col min="2908" max="2908" width="26" style="5" customWidth="1"/>
    <col min="2909" max="3145" width="11.42578125" style="5"/>
    <col min="3146" max="3146" width="6.85546875" style="5" customWidth="1"/>
    <col min="3147" max="3153" width="31" style="5" customWidth="1"/>
    <col min="3154" max="3154" width="17.140625" style="5" customWidth="1"/>
    <col min="3155" max="3157" width="26.42578125" style="5" customWidth="1"/>
    <col min="3158" max="3158" width="21" style="5" bestFit="1" customWidth="1"/>
    <col min="3159" max="3159" width="19" style="5" customWidth="1"/>
    <col min="3160" max="3161" width="13.85546875" style="5" customWidth="1"/>
    <col min="3162" max="3162" width="26.7109375" style="5" customWidth="1"/>
    <col min="3163" max="3163" width="14" style="5" customWidth="1"/>
    <col min="3164" max="3164" width="26" style="5" customWidth="1"/>
    <col min="3165" max="3401" width="11.42578125" style="5"/>
    <col min="3402" max="3402" width="6.85546875" style="5" customWidth="1"/>
    <col min="3403" max="3409" width="31" style="5" customWidth="1"/>
    <col min="3410" max="3410" width="17.140625" style="5" customWidth="1"/>
    <col min="3411" max="3413" width="26.42578125" style="5" customWidth="1"/>
    <col min="3414" max="3414" width="21" style="5" bestFit="1" customWidth="1"/>
    <col min="3415" max="3415" width="19" style="5" customWidth="1"/>
    <col min="3416" max="3417" width="13.85546875" style="5" customWidth="1"/>
    <col min="3418" max="3418" width="26.7109375" style="5" customWidth="1"/>
    <col min="3419" max="3419" width="14" style="5" customWidth="1"/>
    <col min="3420" max="3420" width="26" style="5" customWidth="1"/>
    <col min="3421" max="3657" width="11.42578125" style="5"/>
    <col min="3658" max="3658" width="6.85546875" style="5" customWidth="1"/>
    <col min="3659" max="3665" width="31" style="5" customWidth="1"/>
    <col min="3666" max="3666" width="17.140625" style="5" customWidth="1"/>
    <col min="3667" max="3669" width="26.42578125" style="5" customWidth="1"/>
    <col min="3670" max="3670" width="21" style="5" bestFit="1" customWidth="1"/>
    <col min="3671" max="3671" width="19" style="5" customWidth="1"/>
    <col min="3672" max="3673" width="13.85546875" style="5" customWidth="1"/>
    <col min="3674" max="3674" width="26.7109375" style="5" customWidth="1"/>
    <col min="3675" max="3675" width="14" style="5" customWidth="1"/>
    <col min="3676" max="3676" width="26" style="5" customWidth="1"/>
    <col min="3677" max="3913" width="11.42578125" style="5"/>
    <col min="3914" max="3914" width="6.85546875" style="5" customWidth="1"/>
    <col min="3915" max="3921" width="31" style="5" customWidth="1"/>
    <col min="3922" max="3922" width="17.140625" style="5" customWidth="1"/>
    <col min="3923" max="3925" width="26.42578125" style="5" customWidth="1"/>
    <col min="3926" max="3926" width="21" style="5" bestFit="1" customWidth="1"/>
    <col min="3927" max="3927" width="19" style="5" customWidth="1"/>
    <col min="3928" max="3929" width="13.85546875" style="5" customWidth="1"/>
    <col min="3930" max="3930" width="26.7109375" style="5" customWidth="1"/>
    <col min="3931" max="3931" width="14" style="5" customWidth="1"/>
    <col min="3932" max="3932" width="26" style="5" customWidth="1"/>
    <col min="3933" max="4169" width="11.42578125" style="5"/>
    <col min="4170" max="4170" width="6.85546875" style="5" customWidth="1"/>
    <col min="4171" max="4177" width="31" style="5" customWidth="1"/>
    <col min="4178" max="4178" width="17.140625" style="5" customWidth="1"/>
    <col min="4179" max="4181" width="26.42578125" style="5" customWidth="1"/>
    <col min="4182" max="4182" width="21" style="5" bestFit="1" customWidth="1"/>
    <col min="4183" max="4183" width="19" style="5" customWidth="1"/>
    <col min="4184" max="4185" width="13.85546875" style="5" customWidth="1"/>
    <col min="4186" max="4186" width="26.7109375" style="5" customWidth="1"/>
    <col min="4187" max="4187" width="14" style="5" customWidth="1"/>
    <col min="4188" max="4188" width="26" style="5" customWidth="1"/>
    <col min="4189" max="4425" width="11.42578125" style="5"/>
    <col min="4426" max="4426" width="6.85546875" style="5" customWidth="1"/>
    <col min="4427" max="4433" width="31" style="5" customWidth="1"/>
    <col min="4434" max="4434" width="17.140625" style="5" customWidth="1"/>
    <col min="4435" max="4437" width="26.42578125" style="5" customWidth="1"/>
    <col min="4438" max="4438" width="21" style="5" bestFit="1" customWidth="1"/>
    <col min="4439" max="4439" width="19" style="5" customWidth="1"/>
    <col min="4440" max="4441" width="13.85546875" style="5" customWidth="1"/>
    <col min="4442" max="4442" width="26.7109375" style="5" customWidth="1"/>
    <col min="4443" max="4443" width="14" style="5" customWidth="1"/>
    <col min="4444" max="4444" width="26" style="5" customWidth="1"/>
    <col min="4445" max="4681" width="11.42578125" style="5"/>
    <col min="4682" max="4682" width="6.85546875" style="5" customWidth="1"/>
    <col min="4683" max="4689" width="31" style="5" customWidth="1"/>
    <col min="4690" max="4690" width="17.140625" style="5" customWidth="1"/>
    <col min="4691" max="4693" width="26.42578125" style="5" customWidth="1"/>
    <col min="4694" max="4694" width="21" style="5" bestFit="1" customWidth="1"/>
    <col min="4695" max="4695" width="19" style="5" customWidth="1"/>
    <col min="4696" max="4697" width="13.85546875" style="5" customWidth="1"/>
    <col min="4698" max="4698" width="26.7109375" style="5" customWidth="1"/>
    <col min="4699" max="4699" width="14" style="5" customWidth="1"/>
    <col min="4700" max="4700" width="26" style="5" customWidth="1"/>
    <col min="4701" max="4937" width="11.42578125" style="5"/>
    <col min="4938" max="4938" width="6.85546875" style="5" customWidth="1"/>
    <col min="4939" max="4945" width="31" style="5" customWidth="1"/>
    <col min="4946" max="4946" width="17.140625" style="5" customWidth="1"/>
    <col min="4947" max="4949" width="26.42578125" style="5" customWidth="1"/>
    <col min="4950" max="4950" width="21" style="5" bestFit="1" customWidth="1"/>
    <col min="4951" max="4951" width="19" style="5" customWidth="1"/>
    <col min="4952" max="4953" width="13.85546875" style="5" customWidth="1"/>
    <col min="4954" max="4954" width="26.7109375" style="5" customWidth="1"/>
    <col min="4955" max="4955" width="14" style="5" customWidth="1"/>
    <col min="4956" max="4956" width="26" style="5" customWidth="1"/>
    <col min="4957" max="5193" width="11.42578125" style="5"/>
    <col min="5194" max="5194" width="6.85546875" style="5" customWidth="1"/>
    <col min="5195" max="5201" width="31" style="5" customWidth="1"/>
    <col min="5202" max="5202" width="17.140625" style="5" customWidth="1"/>
    <col min="5203" max="5205" width="26.42578125" style="5" customWidth="1"/>
    <col min="5206" max="5206" width="21" style="5" bestFit="1" customWidth="1"/>
    <col min="5207" max="5207" width="19" style="5" customWidth="1"/>
    <col min="5208" max="5209" width="13.85546875" style="5" customWidth="1"/>
    <col min="5210" max="5210" width="26.7109375" style="5" customWidth="1"/>
    <col min="5211" max="5211" width="14" style="5" customWidth="1"/>
    <col min="5212" max="5212" width="26" style="5" customWidth="1"/>
    <col min="5213" max="5449" width="11.42578125" style="5"/>
    <col min="5450" max="5450" width="6.85546875" style="5" customWidth="1"/>
    <col min="5451" max="5457" width="31" style="5" customWidth="1"/>
    <col min="5458" max="5458" width="17.140625" style="5" customWidth="1"/>
    <col min="5459" max="5461" width="26.42578125" style="5" customWidth="1"/>
    <col min="5462" max="5462" width="21" style="5" bestFit="1" customWidth="1"/>
    <col min="5463" max="5463" width="19" style="5" customWidth="1"/>
    <col min="5464" max="5465" width="13.85546875" style="5" customWidth="1"/>
    <col min="5466" max="5466" width="26.7109375" style="5" customWidth="1"/>
    <col min="5467" max="5467" width="14" style="5" customWidth="1"/>
    <col min="5468" max="5468" width="26" style="5" customWidth="1"/>
    <col min="5469" max="5705" width="11.42578125" style="5"/>
    <col min="5706" max="5706" width="6.85546875" style="5" customWidth="1"/>
    <col min="5707" max="5713" width="31" style="5" customWidth="1"/>
    <col min="5714" max="5714" width="17.140625" style="5" customWidth="1"/>
    <col min="5715" max="5717" width="26.42578125" style="5" customWidth="1"/>
    <col min="5718" max="5718" width="21" style="5" bestFit="1" customWidth="1"/>
    <col min="5719" max="5719" width="19" style="5" customWidth="1"/>
    <col min="5720" max="5721" width="13.85546875" style="5" customWidth="1"/>
    <col min="5722" max="5722" width="26.7109375" style="5" customWidth="1"/>
    <col min="5723" max="5723" width="14" style="5" customWidth="1"/>
    <col min="5724" max="5724" width="26" style="5" customWidth="1"/>
    <col min="5725" max="5961" width="11.42578125" style="5"/>
    <col min="5962" max="5962" width="6.85546875" style="5" customWidth="1"/>
    <col min="5963" max="5969" width="31" style="5" customWidth="1"/>
    <col min="5970" max="5970" width="17.140625" style="5" customWidth="1"/>
    <col min="5971" max="5973" width="26.42578125" style="5" customWidth="1"/>
    <col min="5974" max="5974" width="21" style="5" bestFit="1" customWidth="1"/>
    <col min="5975" max="5975" width="19" style="5" customWidth="1"/>
    <col min="5976" max="5977" width="13.85546875" style="5" customWidth="1"/>
    <col min="5978" max="5978" width="26.7109375" style="5" customWidth="1"/>
    <col min="5979" max="5979" width="14" style="5" customWidth="1"/>
    <col min="5980" max="5980" width="26" style="5" customWidth="1"/>
    <col min="5981" max="6217" width="11.42578125" style="5"/>
    <col min="6218" max="6218" width="6.85546875" style="5" customWidth="1"/>
    <col min="6219" max="6225" width="31" style="5" customWidth="1"/>
    <col min="6226" max="6226" width="17.140625" style="5" customWidth="1"/>
    <col min="6227" max="6229" width="26.42578125" style="5" customWidth="1"/>
    <col min="6230" max="6230" width="21" style="5" bestFit="1" customWidth="1"/>
    <col min="6231" max="6231" width="19" style="5" customWidth="1"/>
    <col min="6232" max="6233" width="13.85546875" style="5" customWidth="1"/>
    <col min="6234" max="6234" width="26.7109375" style="5" customWidth="1"/>
    <col min="6235" max="6235" width="14" style="5" customWidth="1"/>
    <col min="6236" max="6236" width="26" style="5" customWidth="1"/>
    <col min="6237" max="6473" width="11.42578125" style="5"/>
    <col min="6474" max="6474" width="6.85546875" style="5" customWidth="1"/>
    <col min="6475" max="6481" width="31" style="5" customWidth="1"/>
    <col min="6482" max="6482" width="17.140625" style="5" customWidth="1"/>
    <col min="6483" max="6485" width="26.42578125" style="5" customWidth="1"/>
    <col min="6486" max="6486" width="21" style="5" bestFit="1" customWidth="1"/>
    <col min="6487" max="6487" width="19" style="5" customWidth="1"/>
    <col min="6488" max="6489" width="13.85546875" style="5" customWidth="1"/>
    <col min="6490" max="6490" width="26.7109375" style="5" customWidth="1"/>
    <col min="6491" max="6491" width="14" style="5" customWidth="1"/>
    <col min="6492" max="6492" width="26" style="5" customWidth="1"/>
    <col min="6493" max="6729" width="11.42578125" style="5"/>
    <col min="6730" max="6730" width="6.85546875" style="5" customWidth="1"/>
    <col min="6731" max="6737" width="31" style="5" customWidth="1"/>
    <col min="6738" max="6738" width="17.140625" style="5" customWidth="1"/>
    <col min="6739" max="6741" width="26.42578125" style="5" customWidth="1"/>
    <col min="6742" max="6742" width="21" style="5" bestFit="1" customWidth="1"/>
    <col min="6743" max="6743" width="19" style="5" customWidth="1"/>
    <col min="6744" max="6745" width="13.85546875" style="5" customWidth="1"/>
    <col min="6746" max="6746" width="26.7109375" style="5" customWidth="1"/>
    <col min="6747" max="6747" width="14" style="5" customWidth="1"/>
    <col min="6748" max="6748" width="26" style="5" customWidth="1"/>
    <col min="6749" max="6985" width="11.42578125" style="5"/>
    <col min="6986" max="6986" width="6.85546875" style="5" customWidth="1"/>
    <col min="6987" max="6993" width="31" style="5" customWidth="1"/>
    <col min="6994" max="6994" width="17.140625" style="5" customWidth="1"/>
    <col min="6995" max="6997" width="26.42578125" style="5" customWidth="1"/>
    <col min="6998" max="6998" width="21" style="5" bestFit="1" customWidth="1"/>
    <col min="6999" max="6999" width="19" style="5" customWidth="1"/>
    <col min="7000" max="7001" width="13.85546875" style="5" customWidth="1"/>
    <col min="7002" max="7002" width="26.7109375" style="5" customWidth="1"/>
    <col min="7003" max="7003" width="14" style="5" customWidth="1"/>
    <col min="7004" max="7004" width="26" style="5" customWidth="1"/>
    <col min="7005" max="7241" width="11.42578125" style="5"/>
    <col min="7242" max="7242" width="6.85546875" style="5" customWidth="1"/>
    <col min="7243" max="7249" width="31" style="5" customWidth="1"/>
    <col min="7250" max="7250" width="17.140625" style="5" customWidth="1"/>
    <col min="7251" max="7253" width="26.42578125" style="5" customWidth="1"/>
    <col min="7254" max="7254" width="21" style="5" bestFit="1" customWidth="1"/>
    <col min="7255" max="7255" width="19" style="5" customWidth="1"/>
    <col min="7256" max="7257" width="13.85546875" style="5" customWidth="1"/>
    <col min="7258" max="7258" width="26.7109375" style="5" customWidth="1"/>
    <col min="7259" max="7259" width="14" style="5" customWidth="1"/>
    <col min="7260" max="7260" width="26" style="5" customWidth="1"/>
    <col min="7261" max="7497" width="11.42578125" style="5"/>
    <col min="7498" max="7498" width="6.85546875" style="5" customWidth="1"/>
    <col min="7499" max="7505" width="31" style="5" customWidth="1"/>
    <col min="7506" max="7506" width="17.140625" style="5" customWidth="1"/>
    <col min="7507" max="7509" width="26.42578125" style="5" customWidth="1"/>
    <col min="7510" max="7510" width="21" style="5" bestFit="1" customWidth="1"/>
    <col min="7511" max="7511" width="19" style="5" customWidth="1"/>
    <col min="7512" max="7513" width="13.85546875" style="5" customWidth="1"/>
    <col min="7514" max="7514" width="26.7109375" style="5" customWidth="1"/>
    <col min="7515" max="7515" width="14" style="5" customWidth="1"/>
    <col min="7516" max="7516" width="26" style="5" customWidth="1"/>
    <col min="7517" max="7753" width="11.42578125" style="5"/>
    <col min="7754" max="7754" width="6.85546875" style="5" customWidth="1"/>
    <col min="7755" max="7761" width="31" style="5" customWidth="1"/>
    <col min="7762" max="7762" width="17.140625" style="5" customWidth="1"/>
    <col min="7763" max="7765" width="26.42578125" style="5" customWidth="1"/>
    <col min="7766" max="7766" width="21" style="5" bestFit="1" customWidth="1"/>
    <col min="7767" max="7767" width="19" style="5" customWidth="1"/>
    <col min="7768" max="7769" width="13.85546875" style="5" customWidth="1"/>
    <col min="7770" max="7770" width="26.7109375" style="5" customWidth="1"/>
    <col min="7771" max="7771" width="14" style="5" customWidth="1"/>
    <col min="7772" max="7772" width="26" style="5" customWidth="1"/>
    <col min="7773" max="8009" width="11.42578125" style="5"/>
    <col min="8010" max="8010" width="6.85546875" style="5" customWidth="1"/>
    <col min="8011" max="8017" width="31" style="5" customWidth="1"/>
    <col min="8018" max="8018" width="17.140625" style="5" customWidth="1"/>
    <col min="8019" max="8021" width="26.42578125" style="5" customWidth="1"/>
    <col min="8022" max="8022" width="21" style="5" bestFit="1" customWidth="1"/>
    <col min="8023" max="8023" width="19" style="5" customWidth="1"/>
    <col min="8024" max="8025" width="13.85546875" style="5" customWidth="1"/>
    <col min="8026" max="8026" width="26.7109375" style="5" customWidth="1"/>
    <col min="8027" max="8027" width="14" style="5" customWidth="1"/>
    <col min="8028" max="8028" width="26" style="5" customWidth="1"/>
    <col min="8029" max="8265" width="11.42578125" style="5"/>
    <col min="8266" max="8266" width="6.85546875" style="5" customWidth="1"/>
    <col min="8267" max="8273" width="31" style="5" customWidth="1"/>
    <col min="8274" max="8274" width="17.140625" style="5" customWidth="1"/>
    <col min="8275" max="8277" width="26.42578125" style="5" customWidth="1"/>
    <col min="8278" max="8278" width="21" style="5" bestFit="1" customWidth="1"/>
    <col min="8279" max="8279" width="19" style="5" customWidth="1"/>
    <col min="8280" max="8281" width="13.85546875" style="5" customWidth="1"/>
    <col min="8282" max="8282" width="26.7109375" style="5" customWidth="1"/>
    <col min="8283" max="8283" width="14" style="5" customWidth="1"/>
    <col min="8284" max="8284" width="26" style="5" customWidth="1"/>
    <col min="8285" max="8521" width="11.42578125" style="5"/>
    <col min="8522" max="8522" width="6.85546875" style="5" customWidth="1"/>
    <col min="8523" max="8529" width="31" style="5" customWidth="1"/>
    <col min="8530" max="8530" width="17.140625" style="5" customWidth="1"/>
    <col min="8531" max="8533" width="26.42578125" style="5" customWidth="1"/>
    <col min="8534" max="8534" width="21" style="5" bestFit="1" customWidth="1"/>
    <col min="8535" max="8535" width="19" style="5" customWidth="1"/>
    <col min="8536" max="8537" width="13.85546875" style="5" customWidth="1"/>
    <col min="8538" max="8538" width="26.7109375" style="5" customWidth="1"/>
    <col min="8539" max="8539" width="14" style="5" customWidth="1"/>
    <col min="8540" max="8540" width="26" style="5" customWidth="1"/>
    <col min="8541" max="8777" width="11.42578125" style="5"/>
    <col min="8778" max="8778" width="6.85546875" style="5" customWidth="1"/>
    <col min="8779" max="8785" width="31" style="5" customWidth="1"/>
    <col min="8786" max="8786" width="17.140625" style="5" customWidth="1"/>
    <col min="8787" max="8789" width="26.42578125" style="5" customWidth="1"/>
    <col min="8790" max="8790" width="21" style="5" bestFit="1" customWidth="1"/>
    <col min="8791" max="8791" width="19" style="5" customWidth="1"/>
    <col min="8792" max="8793" width="13.85546875" style="5" customWidth="1"/>
    <col min="8794" max="8794" width="26.7109375" style="5" customWidth="1"/>
    <col min="8795" max="8795" width="14" style="5" customWidth="1"/>
    <col min="8796" max="8796" width="26" style="5" customWidth="1"/>
    <col min="8797" max="9033" width="11.42578125" style="5"/>
    <col min="9034" max="9034" width="6.85546875" style="5" customWidth="1"/>
    <col min="9035" max="9041" width="31" style="5" customWidth="1"/>
    <col min="9042" max="9042" width="17.140625" style="5" customWidth="1"/>
    <col min="9043" max="9045" width="26.42578125" style="5" customWidth="1"/>
    <col min="9046" max="9046" width="21" style="5" bestFit="1" customWidth="1"/>
    <col min="9047" max="9047" width="19" style="5" customWidth="1"/>
    <col min="9048" max="9049" width="13.85546875" style="5" customWidth="1"/>
    <col min="9050" max="9050" width="26.7109375" style="5" customWidth="1"/>
    <col min="9051" max="9051" width="14" style="5" customWidth="1"/>
    <col min="9052" max="9052" width="26" style="5" customWidth="1"/>
    <col min="9053" max="9289" width="11.42578125" style="5"/>
    <col min="9290" max="9290" width="6.85546875" style="5" customWidth="1"/>
    <col min="9291" max="9297" width="31" style="5" customWidth="1"/>
    <col min="9298" max="9298" width="17.140625" style="5" customWidth="1"/>
    <col min="9299" max="9301" width="26.42578125" style="5" customWidth="1"/>
    <col min="9302" max="9302" width="21" style="5" bestFit="1" customWidth="1"/>
    <col min="9303" max="9303" width="19" style="5" customWidth="1"/>
    <col min="9304" max="9305" width="13.85546875" style="5" customWidth="1"/>
    <col min="9306" max="9306" width="26.7109375" style="5" customWidth="1"/>
    <col min="9307" max="9307" width="14" style="5" customWidth="1"/>
    <col min="9308" max="9308" width="26" style="5" customWidth="1"/>
    <col min="9309" max="9545" width="11.42578125" style="5"/>
    <col min="9546" max="9546" width="6.85546875" style="5" customWidth="1"/>
    <col min="9547" max="9553" width="31" style="5" customWidth="1"/>
    <col min="9554" max="9554" width="17.140625" style="5" customWidth="1"/>
    <col min="9555" max="9557" width="26.42578125" style="5" customWidth="1"/>
    <col min="9558" max="9558" width="21" style="5" bestFit="1" customWidth="1"/>
    <col min="9559" max="9559" width="19" style="5" customWidth="1"/>
    <col min="9560" max="9561" width="13.85546875" style="5" customWidth="1"/>
    <col min="9562" max="9562" width="26.7109375" style="5" customWidth="1"/>
    <col min="9563" max="9563" width="14" style="5" customWidth="1"/>
    <col min="9564" max="9564" width="26" style="5" customWidth="1"/>
    <col min="9565" max="9801" width="11.42578125" style="5"/>
    <col min="9802" max="9802" width="6.85546875" style="5" customWidth="1"/>
    <col min="9803" max="9809" width="31" style="5" customWidth="1"/>
    <col min="9810" max="9810" width="17.140625" style="5" customWidth="1"/>
    <col min="9811" max="9813" width="26.42578125" style="5" customWidth="1"/>
    <col min="9814" max="9814" width="21" style="5" bestFit="1" customWidth="1"/>
    <col min="9815" max="9815" width="19" style="5" customWidth="1"/>
    <col min="9816" max="9817" width="13.85546875" style="5" customWidth="1"/>
    <col min="9818" max="9818" width="26.7109375" style="5" customWidth="1"/>
    <col min="9819" max="9819" width="14" style="5" customWidth="1"/>
    <col min="9820" max="9820" width="26" style="5" customWidth="1"/>
    <col min="9821" max="10057" width="11.42578125" style="5"/>
    <col min="10058" max="10058" width="6.85546875" style="5" customWidth="1"/>
    <col min="10059" max="10065" width="31" style="5" customWidth="1"/>
    <col min="10066" max="10066" width="17.140625" style="5" customWidth="1"/>
    <col min="10067" max="10069" width="26.42578125" style="5" customWidth="1"/>
    <col min="10070" max="10070" width="21" style="5" bestFit="1" customWidth="1"/>
    <col min="10071" max="10071" width="19" style="5" customWidth="1"/>
    <col min="10072" max="10073" width="13.85546875" style="5" customWidth="1"/>
    <col min="10074" max="10074" width="26.7109375" style="5" customWidth="1"/>
    <col min="10075" max="10075" width="14" style="5" customWidth="1"/>
    <col min="10076" max="10076" width="26" style="5" customWidth="1"/>
    <col min="10077" max="10313" width="11.42578125" style="5"/>
    <col min="10314" max="10314" width="6.85546875" style="5" customWidth="1"/>
    <col min="10315" max="10321" width="31" style="5" customWidth="1"/>
    <col min="10322" max="10322" width="17.140625" style="5" customWidth="1"/>
    <col min="10323" max="10325" width="26.42578125" style="5" customWidth="1"/>
    <col min="10326" max="10326" width="21" style="5" bestFit="1" customWidth="1"/>
    <col min="10327" max="10327" width="19" style="5" customWidth="1"/>
    <col min="10328" max="10329" width="13.85546875" style="5" customWidth="1"/>
    <col min="10330" max="10330" width="26.7109375" style="5" customWidth="1"/>
    <col min="10331" max="10331" width="14" style="5" customWidth="1"/>
    <col min="10332" max="10332" width="26" style="5" customWidth="1"/>
    <col min="10333" max="10569" width="11.42578125" style="5"/>
    <col min="10570" max="10570" width="6.85546875" style="5" customWidth="1"/>
    <col min="10571" max="10577" width="31" style="5" customWidth="1"/>
    <col min="10578" max="10578" width="17.140625" style="5" customWidth="1"/>
    <col min="10579" max="10581" width="26.42578125" style="5" customWidth="1"/>
    <col min="10582" max="10582" width="21" style="5" bestFit="1" customWidth="1"/>
    <col min="10583" max="10583" width="19" style="5" customWidth="1"/>
    <col min="10584" max="10585" width="13.85546875" style="5" customWidth="1"/>
    <col min="10586" max="10586" width="26.7109375" style="5" customWidth="1"/>
    <col min="10587" max="10587" width="14" style="5" customWidth="1"/>
    <col min="10588" max="10588" width="26" style="5" customWidth="1"/>
    <col min="10589" max="10825" width="11.42578125" style="5"/>
    <col min="10826" max="10826" width="6.85546875" style="5" customWidth="1"/>
    <col min="10827" max="10833" width="31" style="5" customWidth="1"/>
    <col min="10834" max="10834" width="17.140625" style="5" customWidth="1"/>
    <col min="10835" max="10837" width="26.42578125" style="5" customWidth="1"/>
    <col min="10838" max="10838" width="21" style="5" bestFit="1" customWidth="1"/>
    <col min="10839" max="10839" width="19" style="5" customWidth="1"/>
    <col min="10840" max="10841" width="13.85546875" style="5" customWidth="1"/>
    <col min="10842" max="10842" width="26.7109375" style="5" customWidth="1"/>
    <col min="10843" max="10843" width="14" style="5" customWidth="1"/>
    <col min="10844" max="10844" width="26" style="5" customWidth="1"/>
    <col min="10845" max="11081" width="11.42578125" style="5"/>
    <col min="11082" max="11082" width="6.85546875" style="5" customWidth="1"/>
    <col min="11083" max="11089" width="31" style="5" customWidth="1"/>
    <col min="11090" max="11090" width="17.140625" style="5" customWidth="1"/>
    <col min="11091" max="11093" width="26.42578125" style="5" customWidth="1"/>
    <col min="11094" max="11094" width="21" style="5" bestFit="1" customWidth="1"/>
    <col min="11095" max="11095" width="19" style="5" customWidth="1"/>
    <col min="11096" max="11097" width="13.85546875" style="5" customWidth="1"/>
    <col min="11098" max="11098" width="26.7109375" style="5" customWidth="1"/>
    <col min="11099" max="11099" width="14" style="5" customWidth="1"/>
    <col min="11100" max="11100" width="26" style="5" customWidth="1"/>
    <col min="11101" max="11337" width="11.42578125" style="5"/>
    <col min="11338" max="11338" width="6.85546875" style="5" customWidth="1"/>
    <col min="11339" max="11345" width="31" style="5" customWidth="1"/>
    <col min="11346" max="11346" width="17.140625" style="5" customWidth="1"/>
    <col min="11347" max="11349" width="26.42578125" style="5" customWidth="1"/>
    <col min="11350" max="11350" width="21" style="5" bestFit="1" customWidth="1"/>
    <col min="11351" max="11351" width="19" style="5" customWidth="1"/>
    <col min="11352" max="11353" width="13.85546875" style="5" customWidth="1"/>
    <col min="11354" max="11354" width="26.7109375" style="5" customWidth="1"/>
    <col min="11355" max="11355" width="14" style="5" customWidth="1"/>
    <col min="11356" max="11356" width="26" style="5" customWidth="1"/>
    <col min="11357" max="11593" width="11.42578125" style="5"/>
    <col min="11594" max="11594" width="6.85546875" style="5" customWidth="1"/>
    <col min="11595" max="11601" width="31" style="5" customWidth="1"/>
    <col min="11602" max="11602" width="17.140625" style="5" customWidth="1"/>
    <col min="11603" max="11605" width="26.42578125" style="5" customWidth="1"/>
    <col min="11606" max="11606" width="21" style="5" bestFit="1" customWidth="1"/>
    <col min="11607" max="11607" width="19" style="5" customWidth="1"/>
    <col min="11608" max="11609" width="13.85546875" style="5" customWidth="1"/>
    <col min="11610" max="11610" width="26.7109375" style="5" customWidth="1"/>
    <col min="11611" max="11611" width="14" style="5" customWidth="1"/>
    <col min="11612" max="11612" width="26" style="5" customWidth="1"/>
    <col min="11613" max="11849" width="11.42578125" style="5"/>
    <col min="11850" max="11850" width="6.85546875" style="5" customWidth="1"/>
    <col min="11851" max="11857" width="31" style="5" customWidth="1"/>
    <col min="11858" max="11858" width="17.140625" style="5" customWidth="1"/>
    <col min="11859" max="11861" width="26.42578125" style="5" customWidth="1"/>
    <col min="11862" max="11862" width="21" style="5" bestFit="1" customWidth="1"/>
    <col min="11863" max="11863" width="19" style="5" customWidth="1"/>
    <col min="11864" max="11865" width="13.85546875" style="5" customWidth="1"/>
    <col min="11866" max="11866" width="26.7109375" style="5" customWidth="1"/>
    <col min="11867" max="11867" width="14" style="5" customWidth="1"/>
    <col min="11868" max="11868" width="26" style="5" customWidth="1"/>
    <col min="11869" max="12105" width="11.42578125" style="5"/>
    <col min="12106" max="12106" width="6.85546875" style="5" customWidth="1"/>
    <col min="12107" max="12113" width="31" style="5" customWidth="1"/>
    <col min="12114" max="12114" width="17.140625" style="5" customWidth="1"/>
    <col min="12115" max="12117" width="26.42578125" style="5" customWidth="1"/>
    <col min="12118" max="12118" width="21" style="5" bestFit="1" customWidth="1"/>
    <col min="12119" max="12119" width="19" style="5" customWidth="1"/>
    <col min="12120" max="12121" width="13.85546875" style="5" customWidth="1"/>
    <col min="12122" max="12122" width="26.7109375" style="5" customWidth="1"/>
    <col min="12123" max="12123" width="14" style="5" customWidth="1"/>
    <col min="12124" max="12124" width="26" style="5" customWidth="1"/>
    <col min="12125" max="12361" width="11.42578125" style="5"/>
    <col min="12362" max="12362" width="6.85546875" style="5" customWidth="1"/>
    <col min="12363" max="12369" width="31" style="5" customWidth="1"/>
    <col min="12370" max="12370" width="17.140625" style="5" customWidth="1"/>
    <col min="12371" max="12373" width="26.42578125" style="5" customWidth="1"/>
    <col min="12374" max="12374" width="21" style="5" bestFit="1" customWidth="1"/>
    <col min="12375" max="12375" width="19" style="5" customWidth="1"/>
    <col min="12376" max="12377" width="13.85546875" style="5" customWidth="1"/>
    <col min="12378" max="12378" width="26.7109375" style="5" customWidth="1"/>
    <col min="12379" max="12379" width="14" style="5" customWidth="1"/>
    <col min="12380" max="12380" width="26" style="5" customWidth="1"/>
    <col min="12381" max="12617" width="11.42578125" style="5"/>
    <col min="12618" max="12618" width="6.85546875" style="5" customWidth="1"/>
    <col min="12619" max="12625" width="31" style="5" customWidth="1"/>
    <col min="12626" max="12626" width="17.140625" style="5" customWidth="1"/>
    <col min="12627" max="12629" width="26.42578125" style="5" customWidth="1"/>
    <col min="12630" max="12630" width="21" style="5" bestFit="1" customWidth="1"/>
    <col min="12631" max="12631" width="19" style="5" customWidth="1"/>
    <col min="12632" max="12633" width="13.85546875" style="5" customWidth="1"/>
    <col min="12634" max="12634" width="26.7109375" style="5" customWidth="1"/>
    <col min="12635" max="12635" width="14" style="5" customWidth="1"/>
    <col min="12636" max="12636" width="26" style="5" customWidth="1"/>
    <col min="12637" max="12873" width="11.42578125" style="5"/>
    <col min="12874" max="12874" width="6.85546875" style="5" customWidth="1"/>
    <col min="12875" max="12881" width="31" style="5" customWidth="1"/>
    <col min="12882" max="12882" width="17.140625" style="5" customWidth="1"/>
    <col min="12883" max="12885" width="26.42578125" style="5" customWidth="1"/>
    <col min="12886" max="12886" width="21" style="5" bestFit="1" customWidth="1"/>
    <col min="12887" max="12887" width="19" style="5" customWidth="1"/>
    <col min="12888" max="12889" width="13.85546875" style="5" customWidth="1"/>
    <col min="12890" max="12890" width="26.7109375" style="5" customWidth="1"/>
    <col min="12891" max="12891" width="14" style="5" customWidth="1"/>
    <col min="12892" max="12892" width="26" style="5" customWidth="1"/>
    <col min="12893" max="13129" width="11.42578125" style="5"/>
    <col min="13130" max="13130" width="6.85546875" style="5" customWidth="1"/>
    <col min="13131" max="13137" width="31" style="5" customWidth="1"/>
    <col min="13138" max="13138" width="17.140625" style="5" customWidth="1"/>
    <col min="13139" max="13141" width="26.42578125" style="5" customWidth="1"/>
    <col min="13142" max="13142" width="21" style="5" bestFit="1" customWidth="1"/>
    <col min="13143" max="13143" width="19" style="5" customWidth="1"/>
    <col min="13144" max="13145" width="13.85546875" style="5" customWidth="1"/>
    <col min="13146" max="13146" width="26.7109375" style="5" customWidth="1"/>
    <col min="13147" max="13147" width="14" style="5" customWidth="1"/>
    <col min="13148" max="13148" width="26" style="5" customWidth="1"/>
    <col min="13149" max="13385" width="11.42578125" style="5"/>
    <col min="13386" max="13386" width="6.85546875" style="5" customWidth="1"/>
    <col min="13387" max="13393" width="31" style="5" customWidth="1"/>
    <col min="13394" max="13394" width="17.140625" style="5" customWidth="1"/>
    <col min="13395" max="13397" width="26.42578125" style="5" customWidth="1"/>
    <col min="13398" max="13398" width="21" style="5" bestFit="1" customWidth="1"/>
    <col min="13399" max="13399" width="19" style="5" customWidth="1"/>
    <col min="13400" max="13401" width="13.85546875" style="5" customWidth="1"/>
    <col min="13402" max="13402" width="26.7109375" style="5" customWidth="1"/>
    <col min="13403" max="13403" width="14" style="5" customWidth="1"/>
    <col min="13404" max="13404" width="26" style="5" customWidth="1"/>
    <col min="13405" max="13641" width="11.42578125" style="5"/>
    <col min="13642" max="13642" width="6.85546875" style="5" customWidth="1"/>
    <col min="13643" max="13649" width="31" style="5" customWidth="1"/>
    <col min="13650" max="13650" width="17.140625" style="5" customWidth="1"/>
    <col min="13651" max="13653" width="26.42578125" style="5" customWidth="1"/>
    <col min="13654" max="13654" width="21" style="5" bestFit="1" customWidth="1"/>
    <col min="13655" max="13655" width="19" style="5" customWidth="1"/>
    <col min="13656" max="13657" width="13.85546875" style="5" customWidth="1"/>
    <col min="13658" max="13658" width="26.7109375" style="5" customWidth="1"/>
    <col min="13659" max="13659" width="14" style="5" customWidth="1"/>
    <col min="13660" max="13660" width="26" style="5" customWidth="1"/>
    <col min="13661" max="13897" width="11.42578125" style="5"/>
    <col min="13898" max="13898" width="6.85546875" style="5" customWidth="1"/>
    <col min="13899" max="13905" width="31" style="5" customWidth="1"/>
    <col min="13906" max="13906" width="17.140625" style="5" customWidth="1"/>
    <col min="13907" max="13909" width="26.42578125" style="5" customWidth="1"/>
    <col min="13910" max="13910" width="21" style="5" bestFit="1" customWidth="1"/>
    <col min="13911" max="13911" width="19" style="5" customWidth="1"/>
    <col min="13912" max="13913" width="13.85546875" style="5" customWidth="1"/>
    <col min="13914" max="13914" width="26.7109375" style="5" customWidth="1"/>
    <col min="13915" max="13915" width="14" style="5" customWidth="1"/>
    <col min="13916" max="13916" width="26" style="5" customWidth="1"/>
    <col min="13917" max="14153" width="11.42578125" style="5"/>
    <col min="14154" max="14154" width="6.85546875" style="5" customWidth="1"/>
    <col min="14155" max="14161" width="31" style="5" customWidth="1"/>
    <col min="14162" max="14162" width="17.140625" style="5" customWidth="1"/>
    <col min="14163" max="14165" width="26.42578125" style="5" customWidth="1"/>
    <col min="14166" max="14166" width="21" style="5" bestFit="1" customWidth="1"/>
    <col min="14167" max="14167" width="19" style="5" customWidth="1"/>
    <col min="14168" max="14169" width="13.85546875" style="5" customWidth="1"/>
    <col min="14170" max="14170" width="26.7109375" style="5" customWidth="1"/>
    <col min="14171" max="14171" width="14" style="5" customWidth="1"/>
    <col min="14172" max="14172" width="26" style="5" customWidth="1"/>
    <col min="14173" max="14409" width="11.42578125" style="5"/>
    <col min="14410" max="14410" width="6.85546875" style="5" customWidth="1"/>
    <col min="14411" max="14417" width="31" style="5" customWidth="1"/>
    <col min="14418" max="14418" width="17.140625" style="5" customWidth="1"/>
    <col min="14419" max="14421" width="26.42578125" style="5" customWidth="1"/>
    <col min="14422" max="14422" width="21" style="5" bestFit="1" customWidth="1"/>
    <col min="14423" max="14423" width="19" style="5" customWidth="1"/>
    <col min="14424" max="14425" width="13.85546875" style="5" customWidth="1"/>
    <col min="14426" max="14426" width="26.7109375" style="5" customWidth="1"/>
    <col min="14427" max="14427" width="14" style="5" customWidth="1"/>
    <col min="14428" max="14428" width="26" style="5" customWidth="1"/>
    <col min="14429" max="14665" width="11.42578125" style="5"/>
    <col min="14666" max="14666" width="6.85546875" style="5" customWidth="1"/>
    <col min="14667" max="14673" width="31" style="5" customWidth="1"/>
    <col min="14674" max="14674" width="17.140625" style="5" customWidth="1"/>
    <col min="14675" max="14677" width="26.42578125" style="5" customWidth="1"/>
    <col min="14678" max="14678" width="21" style="5" bestFit="1" customWidth="1"/>
    <col min="14679" max="14679" width="19" style="5" customWidth="1"/>
    <col min="14680" max="14681" width="13.85546875" style="5" customWidth="1"/>
    <col min="14682" max="14682" width="26.7109375" style="5" customWidth="1"/>
    <col min="14683" max="14683" width="14" style="5" customWidth="1"/>
    <col min="14684" max="14684" width="26" style="5" customWidth="1"/>
    <col min="14685" max="14921" width="11.42578125" style="5"/>
    <col min="14922" max="14922" width="6.85546875" style="5" customWidth="1"/>
    <col min="14923" max="14929" width="31" style="5" customWidth="1"/>
    <col min="14930" max="14930" width="17.140625" style="5" customWidth="1"/>
    <col min="14931" max="14933" width="26.42578125" style="5" customWidth="1"/>
    <col min="14934" max="14934" width="21" style="5" bestFit="1" customWidth="1"/>
    <col min="14935" max="14935" width="19" style="5" customWidth="1"/>
    <col min="14936" max="14937" width="13.85546875" style="5" customWidth="1"/>
    <col min="14938" max="14938" width="26.7109375" style="5" customWidth="1"/>
    <col min="14939" max="14939" width="14" style="5" customWidth="1"/>
    <col min="14940" max="14940" width="26" style="5" customWidth="1"/>
    <col min="14941" max="15177" width="11.42578125" style="5"/>
    <col min="15178" max="15178" width="6.85546875" style="5" customWidth="1"/>
    <col min="15179" max="15185" width="31" style="5" customWidth="1"/>
    <col min="15186" max="15186" width="17.140625" style="5" customWidth="1"/>
    <col min="15187" max="15189" width="26.42578125" style="5" customWidth="1"/>
    <col min="15190" max="15190" width="21" style="5" bestFit="1" customWidth="1"/>
    <col min="15191" max="15191" width="19" style="5" customWidth="1"/>
    <col min="15192" max="15193" width="13.85546875" style="5" customWidth="1"/>
    <col min="15194" max="15194" width="26.7109375" style="5" customWidth="1"/>
    <col min="15195" max="15195" width="14" style="5" customWidth="1"/>
    <col min="15196" max="15196" width="26" style="5" customWidth="1"/>
    <col min="15197" max="15433" width="11.42578125" style="5"/>
    <col min="15434" max="15434" width="6.85546875" style="5" customWidth="1"/>
    <col min="15435" max="15441" width="31" style="5" customWidth="1"/>
    <col min="15442" max="15442" width="17.140625" style="5" customWidth="1"/>
    <col min="15443" max="15445" width="26.42578125" style="5" customWidth="1"/>
    <col min="15446" max="15446" width="21" style="5" bestFit="1" customWidth="1"/>
    <col min="15447" max="15447" width="19" style="5" customWidth="1"/>
    <col min="15448" max="15449" width="13.85546875" style="5" customWidth="1"/>
    <col min="15450" max="15450" width="26.7109375" style="5" customWidth="1"/>
    <col min="15451" max="15451" width="14" style="5" customWidth="1"/>
    <col min="15452" max="15452" width="26" style="5" customWidth="1"/>
    <col min="15453" max="15689" width="11.42578125" style="5"/>
    <col min="15690" max="15690" width="6.85546875" style="5" customWidth="1"/>
    <col min="15691" max="15697" width="31" style="5" customWidth="1"/>
    <col min="15698" max="15698" width="17.140625" style="5" customWidth="1"/>
    <col min="15699" max="15701" width="26.42578125" style="5" customWidth="1"/>
    <col min="15702" max="15702" width="21" style="5" bestFit="1" customWidth="1"/>
    <col min="15703" max="15703" width="19" style="5" customWidth="1"/>
    <col min="15704" max="15705" width="13.85546875" style="5" customWidth="1"/>
    <col min="15706" max="15706" width="26.7109375" style="5" customWidth="1"/>
    <col min="15707" max="15707" width="14" style="5" customWidth="1"/>
    <col min="15708" max="15708" width="26" style="5" customWidth="1"/>
    <col min="15709" max="16384" width="11.42578125" style="5"/>
  </cols>
  <sheetData>
    <row r="1" spans="1:10" ht="1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70.5" customHeight="1" x14ac:dyDescent="0.2">
      <c r="A3" s="6" t="s">
        <v>1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6" t="s">
        <v>7</v>
      </c>
      <c r="H3" s="9" t="s">
        <v>8</v>
      </c>
      <c r="I3" s="10" t="s">
        <v>9</v>
      </c>
      <c r="J3" s="8" t="s">
        <v>10</v>
      </c>
    </row>
    <row r="4" spans="1:10" s="21" customFormat="1" ht="38.25" x14ac:dyDescent="0.2">
      <c r="A4" s="12" t="s">
        <v>11</v>
      </c>
      <c r="B4" s="13" t="s">
        <v>12</v>
      </c>
      <c r="C4" s="14">
        <v>901493197</v>
      </c>
      <c r="D4" s="13" t="s">
        <v>13</v>
      </c>
      <c r="E4" s="16" t="s">
        <v>14</v>
      </c>
      <c r="F4" s="17">
        <v>45658</v>
      </c>
      <c r="G4" s="17">
        <v>45658</v>
      </c>
      <c r="H4" s="17">
        <v>45747</v>
      </c>
      <c r="I4" s="3">
        <v>456735006</v>
      </c>
      <c r="J4" s="18">
        <v>50000000</v>
      </c>
    </row>
    <row r="5" spans="1:10" ht="25.5" x14ac:dyDescent="0.2">
      <c r="A5" s="12" t="s">
        <v>15</v>
      </c>
      <c r="B5" s="20" t="s">
        <v>16</v>
      </c>
      <c r="C5" s="14">
        <v>900709309</v>
      </c>
      <c r="D5" s="16" t="s">
        <v>17</v>
      </c>
      <c r="E5" s="15" t="s">
        <v>18</v>
      </c>
      <c r="F5" s="17">
        <v>45658</v>
      </c>
      <c r="G5" s="17">
        <v>45658</v>
      </c>
      <c r="H5" s="17">
        <v>46022</v>
      </c>
      <c r="I5" s="2"/>
      <c r="J5" s="18"/>
    </row>
    <row r="6" spans="1:10" ht="25.5" x14ac:dyDescent="0.2">
      <c r="A6" s="12" t="s">
        <v>19</v>
      </c>
      <c r="B6" s="15" t="s">
        <v>20</v>
      </c>
      <c r="C6" s="23">
        <v>900848387</v>
      </c>
      <c r="D6" s="16" t="s">
        <v>21</v>
      </c>
      <c r="E6" s="16" t="s">
        <v>22</v>
      </c>
      <c r="F6" s="17">
        <v>45658</v>
      </c>
      <c r="G6" s="17">
        <v>45659</v>
      </c>
      <c r="H6" s="17">
        <v>45747</v>
      </c>
      <c r="I6" s="1">
        <v>88136631</v>
      </c>
      <c r="J6" s="26"/>
    </row>
    <row r="7" spans="1:10" ht="25.5" x14ac:dyDescent="0.2">
      <c r="A7" s="27" t="s">
        <v>23</v>
      </c>
      <c r="B7" s="16" t="s">
        <v>24</v>
      </c>
      <c r="C7" s="28">
        <v>901358461</v>
      </c>
      <c r="D7" s="15" t="s">
        <v>25</v>
      </c>
      <c r="E7" s="29" t="s">
        <v>26</v>
      </c>
      <c r="F7" s="17">
        <v>45658</v>
      </c>
      <c r="G7" s="17">
        <v>45659</v>
      </c>
      <c r="H7" s="17">
        <v>45695</v>
      </c>
      <c r="I7" s="3">
        <v>45000000</v>
      </c>
      <c r="J7" s="30">
        <v>15000000</v>
      </c>
    </row>
    <row r="8" spans="1:10" s="11" customFormat="1" ht="25.5" x14ac:dyDescent="0.2">
      <c r="A8" s="12" t="s">
        <v>27</v>
      </c>
      <c r="B8" s="13" t="s">
        <v>28</v>
      </c>
      <c r="C8" s="14">
        <v>860035200</v>
      </c>
      <c r="D8" s="13" t="s">
        <v>29</v>
      </c>
      <c r="E8" s="16" t="s">
        <v>30</v>
      </c>
      <c r="F8" s="17">
        <v>45658</v>
      </c>
      <c r="G8" s="17">
        <v>45659</v>
      </c>
      <c r="H8" s="24">
        <v>45777</v>
      </c>
      <c r="I8" s="25">
        <v>88160487</v>
      </c>
      <c r="J8" s="14"/>
    </row>
    <row r="9" spans="1:10" ht="25.5" x14ac:dyDescent="0.2">
      <c r="A9" s="12" t="s">
        <v>31</v>
      </c>
      <c r="B9" s="20" t="s">
        <v>32</v>
      </c>
      <c r="C9" s="31" t="s">
        <v>33</v>
      </c>
      <c r="D9" s="20" t="s">
        <v>34</v>
      </c>
      <c r="E9" s="32" t="s">
        <v>35</v>
      </c>
      <c r="F9" s="17">
        <v>45658</v>
      </c>
      <c r="G9" s="17">
        <v>45670</v>
      </c>
      <c r="H9" s="17">
        <v>45759</v>
      </c>
      <c r="I9" s="2">
        <v>43069221</v>
      </c>
      <c r="J9" s="33"/>
    </row>
    <row r="10" spans="1:10" ht="25.5" x14ac:dyDescent="0.2">
      <c r="A10" s="12" t="s">
        <v>36</v>
      </c>
      <c r="B10" s="15" t="s">
        <v>37</v>
      </c>
      <c r="C10" s="14">
        <v>71376515</v>
      </c>
      <c r="D10" s="15" t="s">
        <v>38</v>
      </c>
      <c r="E10" s="16" t="s">
        <v>39</v>
      </c>
      <c r="F10" s="35">
        <v>45659</v>
      </c>
      <c r="G10" s="35">
        <v>45659</v>
      </c>
      <c r="H10" s="17">
        <v>45748</v>
      </c>
      <c r="I10" s="1">
        <v>15000000</v>
      </c>
      <c r="J10" s="18"/>
    </row>
    <row r="11" spans="1:10" ht="38.25" x14ac:dyDescent="0.2">
      <c r="A11" s="12" t="s">
        <v>40</v>
      </c>
      <c r="B11" s="32" t="s">
        <v>41</v>
      </c>
      <c r="C11" s="36">
        <v>900817098</v>
      </c>
      <c r="D11" s="37" t="s">
        <v>42</v>
      </c>
      <c r="E11" s="32" t="s">
        <v>43</v>
      </c>
      <c r="F11" s="35">
        <v>45659</v>
      </c>
      <c r="G11" s="35">
        <v>45659</v>
      </c>
      <c r="H11" s="24">
        <v>45777</v>
      </c>
      <c r="I11" s="1">
        <v>28591773</v>
      </c>
      <c r="J11" s="18">
        <v>9530591</v>
      </c>
    </row>
    <row r="12" spans="1:10" x14ac:dyDescent="0.2">
      <c r="A12" s="12" t="s">
        <v>44</v>
      </c>
      <c r="B12" s="15" t="s">
        <v>45</v>
      </c>
      <c r="C12" s="15">
        <v>811023275</v>
      </c>
      <c r="D12" s="15" t="s">
        <v>46</v>
      </c>
      <c r="E12" s="15" t="s">
        <v>47</v>
      </c>
      <c r="F12" s="35">
        <v>45659</v>
      </c>
      <c r="G12" s="35">
        <v>45659</v>
      </c>
      <c r="H12" s="24">
        <v>45777</v>
      </c>
      <c r="I12" s="1">
        <v>10500000</v>
      </c>
      <c r="J12" s="18">
        <v>3500000</v>
      </c>
    </row>
    <row r="13" spans="1:10" x14ac:dyDescent="0.2">
      <c r="A13" s="12" t="s">
        <v>48</v>
      </c>
      <c r="B13" s="38" t="s">
        <v>49</v>
      </c>
      <c r="C13" s="22">
        <v>901306040</v>
      </c>
      <c r="D13" s="22" t="s">
        <v>50</v>
      </c>
      <c r="E13" s="34" t="s">
        <v>51</v>
      </c>
      <c r="F13" s="35">
        <v>45659</v>
      </c>
      <c r="G13" s="35">
        <v>45659</v>
      </c>
      <c r="H13" s="17">
        <v>45747</v>
      </c>
      <c r="I13" s="2">
        <v>10000000</v>
      </c>
      <c r="J13" s="32">
        <v>5000000</v>
      </c>
    </row>
    <row r="14" spans="1:10" x14ac:dyDescent="0.2">
      <c r="A14" s="12" t="s">
        <v>52</v>
      </c>
      <c r="B14" s="13" t="s">
        <v>53</v>
      </c>
      <c r="C14" s="14">
        <v>8359231</v>
      </c>
      <c r="D14" s="20" t="s">
        <v>38</v>
      </c>
      <c r="E14" s="15" t="s">
        <v>54</v>
      </c>
      <c r="F14" s="35">
        <v>45659</v>
      </c>
      <c r="G14" s="35">
        <v>45659</v>
      </c>
      <c r="H14" s="17">
        <v>45747</v>
      </c>
      <c r="I14" s="2">
        <v>10000000</v>
      </c>
      <c r="J14" s="14"/>
    </row>
    <row r="15" spans="1:10" ht="34.5" customHeight="1" x14ac:dyDescent="0.2">
      <c r="A15" s="19" t="s">
        <v>55</v>
      </c>
      <c r="B15" s="13" t="s">
        <v>56</v>
      </c>
      <c r="C15" s="14">
        <v>900552843</v>
      </c>
      <c r="D15" s="13" t="s">
        <v>57</v>
      </c>
      <c r="E15" s="15" t="s">
        <v>58</v>
      </c>
      <c r="F15" s="35">
        <v>45659</v>
      </c>
      <c r="G15" s="35">
        <v>45659</v>
      </c>
      <c r="H15" s="17">
        <v>45688</v>
      </c>
      <c r="I15" s="1">
        <v>22500571</v>
      </c>
      <c r="J15" s="18"/>
    </row>
    <row r="16" spans="1:10" ht="25.5" x14ac:dyDescent="0.2">
      <c r="A16" s="19" t="s">
        <v>59</v>
      </c>
      <c r="B16" s="15" t="s">
        <v>60</v>
      </c>
      <c r="C16" s="14">
        <v>72210660</v>
      </c>
      <c r="D16" s="13" t="s">
        <v>38</v>
      </c>
      <c r="E16" s="15" t="s">
        <v>61</v>
      </c>
      <c r="F16" s="17">
        <v>45667</v>
      </c>
      <c r="G16" s="17">
        <v>45667</v>
      </c>
      <c r="H16" s="17">
        <v>45756</v>
      </c>
      <c r="I16" s="1">
        <v>18000000</v>
      </c>
      <c r="J16" s="18"/>
    </row>
    <row r="17" spans="1:10" ht="40.5" customHeight="1" x14ac:dyDescent="0.2">
      <c r="A17" s="12" t="s">
        <v>62</v>
      </c>
      <c r="B17" s="20" t="s">
        <v>32</v>
      </c>
      <c r="C17" s="31" t="s">
        <v>33</v>
      </c>
      <c r="D17" s="20" t="s">
        <v>34</v>
      </c>
      <c r="E17" s="15" t="s">
        <v>63</v>
      </c>
      <c r="F17" s="17">
        <v>45670</v>
      </c>
      <c r="G17" s="17">
        <v>45670</v>
      </c>
      <c r="H17" s="17">
        <v>45759</v>
      </c>
      <c r="I17" s="2">
        <v>10394823</v>
      </c>
      <c r="J17" s="14">
        <v>3567087</v>
      </c>
    </row>
    <row r="18" spans="1:10" ht="50.25" customHeight="1" x14ac:dyDescent="0.2">
      <c r="A18" s="12" t="s">
        <v>64</v>
      </c>
      <c r="B18" s="20" t="s">
        <v>32</v>
      </c>
      <c r="C18" s="31" t="s">
        <v>33</v>
      </c>
      <c r="D18" s="20" t="s">
        <v>34</v>
      </c>
      <c r="E18" s="15" t="s">
        <v>65</v>
      </c>
      <c r="F18" s="17">
        <v>45670</v>
      </c>
      <c r="G18" s="17">
        <v>45670</v>
      </c>
      <c r="H18" s="17">
        <v>45759</v>
      </c>
      <c r="I18" s="2">
        <v>9000000</v>
      </c>
      <c r="J18" s="18"/>
    </row>
    <row r="19" spans="1:10" x14ac:dyDescent="0.2">
      <c r="A19" s="27" t="s">
        <v>66</v>
      </c>
      <c r="B19" s="15" t="s">
        <v>67</v>
      </c>
      <c r="C19" s="15" t="s">
        <v>68</v>
      </c>
      <c r="D19" s="15" t="s">
        <v>38</v>
      </c>
      <c r="E19" s="15" t="s">
        <v>69</v>
      </c>
      <c r="F19" s="17">
        <v>45674</v>
      </c>
      <c r="G19" s="17">
        <v>45674</v>
      </c>
      <c r="H19" s="17">
        <v>45763</v>
      </c>
      <c r="I19" s="1">
        <v>12000000</v>
      </c>
      <c r="J19" s="18"/>
    </row>
    <row r="20" spans="1:10" ht="25.5" x14ac:dyDescent="0.2">
      <c r="A20" s="12" t="s">
        <v>70</v>
      </c>
      <c r="B20" s="15" t="s">
        <v>71</v>
      </c>
      <c r="C20" s="15">
        <v>811009452</v>
      </c>
      <c r="D20" s="20" t="s">
        <v>72</v>
      </c>
      <c r="E20" s="15" t="s">
        <v>73</v>
      </c>
      <c r="F20" s="17">
        <v>45674</v>
      </c>
      <c r="G20" s="17">
        <v>45677</v>
      </c>
      <c r="H20" s="17">
        <v>46022</v>
      </c>
      <c r="I20" s="1">
        <v>49512451</v>
      </c>
      <c r="J20" s="18"/>
    </row>
    <row r="21" spans="1:10" ht="38.25" x14ac:dyDescent="0.2">
      <c r="A21" s="12" t="s">
        <v>74</v>
      </c>
      <c r="B21" s="15" t="s">
        <v>75</v>
      </c>
      <c r="C21" s="15">
        <v>890985122</v>
      </c>
      <c r="D21" s="15" t="s">
        <v>76</v>
      </c>
      <c r="E21" s="15" t="s">
        <v>77</v>
      </c>
      <c r="F21" s="17">
        <v>45674</v>
      </c>
      <c r="G21" s="17">
        <v>45677</v>
      </c>
      <c r="H21" s="17">
        <v>45766</v>
      </c>
      <c r="I21" s="2">
        <v>171510000</v>
      </c>
      <c r="J21" s="18"/>
    </row>
    <row r="22" spans="1:10" ht="25.5" x14ac:dyDescent="0.2">
      <c r="A22" s="19" t="s">
        <v>78</v>
      </c>
      <c r="B22" s="15" t="s">
        <v>79</v>
      </c>
      <c r="C22" s="14">
        <v>1035877102</v>
      </c>
      <c r="D22" s="13" t="s">
        <v>38</v>
      </c>
      <c r="E22" s="15" t="s">
        <v>80</v>
      </c>
      <c r="F22" s="17">
        <v>45678</v>
      </c>
      <c r="G22" s="17">
        <v>45679</v>
      </c>
      <c r="H22" s="17">
        <v>45859</v>
      </c>
      <c r="I22" s="1">
        <v>21682920</v>
      </c>
      <c r="J22" s="18"/>
    </row>
    <row r="23" spans="1:10" ht="51" x14ac:dyDescent="0.2">
      <c r="A23" s="12" t="s">
        <v>81</v>
      </c>
      <c r="B23" s="32" t="s">
        <v>82</v>
      </c>
      <c r="C23" s="36">
        <v>811011426</v>
      </c>
      <c r="D23" s="37" t="s">
        <v>83</v>
      </c>
      <c r="E23" s="32" t="s">
        <v>84</v>
      </c>
      <c r="F23" s="17">
        <v>45685</v>
      </c>
      <c r="G23" s="17">
        <v>45689</v>
      </c>
      <c r="H23" s="17">
        <v>45777</v>
      </c>
      <c r="I23" s="1">
        <v>45000000</v>
      </c>
      <c r="J23" s="32">
        <v>10000000</v>
      </c>
    </row>
    <row r="24" spans="1:10" ht="63.75" x14ac:dyDescent="0.2">
      <c r="A24" s="19" t="s">
        <v>85</v>
      </c>
      <c r="B24" s="15" t="s">
        <v>86</v>
      </c>
      <c r="C24" s="14">
        <v>901545753</v>
      </c>
      <c r="D24" s="13" t="s">
        <v>87</v>
      </c>
      <c r="E24" s="15" t="s">
        <v>88</v>
      </c>
      <c r="F24" s="17">
        <v>45688</v>
      </c>
      <c r="G24" s="17">
        <v>45688</v>
      </c>
      <c r="H24" s="17">
        <v>45868</v>
      </c>
      <c r="I24" s="1">
        <v>156000000</v>
      </c>
      <c r="J24" s="18">
        <v>78000000</v>
      </c>
    </row>
    <row r="25" spans="1:10" ht="25.5" x14ac:dyDescent="0.2">
      <c r="A25" s="12" t="s">
        <v>89</v>
      </c>
      <c r="B25" s="15" t="s">
        <v>90</v>
      </c>
      <c r="C25" s="41">
        <v>900622969</v>
      </c>
      <c r="D25" s="15" t="s">
        <v>91</v>
      </c>
      <c r="E25" s="15" t="s">
        <v>92</v>
      </c>
      <c r="F25" s="42">
        <v>45688</v>
      </c>
      <c r="G25" s="42">
        <v>45688</v>
      </c>
      <c r="H25" s="42">
        <v>46022</v>
      </c>
      <c r="I25" s="1">
        <v>49075600</v>
      </c>
      <c r="J25" s="18"/>
    </row>
    <row r="26" spans="1:10" ht="25.5" x14ac:dyDescent="0.2">
      <c r="A26" s="19" t="s">
        <v>93</v>
      </c>
      <c r="B26" s="13" t="s">
        <v>56</v>
      </c>
      <c r="C26" s="14">
        <v>900552843</v>
      </c>
      <c r="D26" s="13" t="s">
        <v>57</v>
      </c>
      <c r="E26" s="15" t="s">
        <v>58</v>
      </c>
      <c r="F26" s="42">
        <v>45688</v>
      </c>
      <c r="G26" s="35">
        <v>45689</v>
      </c>
      <c r="H26" s="17">
        <v>45716</v>
      </c>
      <c r="I26" s="1">
        <v>22500571</v>
      </c>
      <c r="J26" s="18"/>
    </row>
    <row r="27" spans="1:10" ht="38.25" x14ac:dyDescent="0.2">
      <c r="A27" s="19" t="s">
        <v>94</v>
      </c>
      <c r="B27" s="15" t="s">
        <v>95</v>
      </c>
      <c r="C27" s="14">
        <v>1039446084</v>
      </c>
      <c r="D27" s="15" t="s">
        <v>38</v>
      </c>
      <c r="E27" s="15" t="s">
        <v>96</v>
      </c>
      <c r="F27" s="17">
        <v>45700</v>
      </c>
      <c r="G27" s="17">
        <v>45701</v>
      </c>
      <c r="H27" s="17">
        <v>45850</v>
      </c>
      <c r="I27" s="1">
        <v>30000000</v>
      </c>
      <c r="J27" s="18"/>
    </row>
    <row r="28" spans="1:10" x14ac:dyDescent="0.2">
      <c r="A28" s="12" t="s">
        <v>97</v>
      </c>
      <c r="B28" s="13" t="s">
        <v>98</v>
      </c>
      <c r="C28" s="14">
        <v>1035853182</v>
      </c>
      <c r="D28" s="43" t="s">
        <v>38</v>
      </c>
      <c r="E28" s="44" t="s">
        <v>99</v>
      </c>
      <c r="F28" s="17">
        <v>45706</v>
      </c>
      <c r="G28" s="17">
        <v>45706</v>
      </c>
      <c r="H28" s="17">
        <v>45880</v>
      </c>
      <c r="I28" s="1">
        <v>11340000</v>
      </c>
      <c r="J28" s="20">
        <v>5670000</v>
      </c>
    </row>
    <row r="29" spans="1:10" x14ac:dyDescent="0.2">
      <c r="A29" s="19" t="s">
        <v>100</v>
      </c>
      <c r="B29" s="15" t="s">
        <v>101</v>
      </c>
      <c r="C29" s="14">
        <v>901144984</v>
      </c>
      <c r="D29" s="13" t="s">
        <v>102</v>
      </c>
      <c r="E29" s="15" t="s">
        <v>103</v>
      </c>
      <c r="F29" s="17">
        <v>45706</v>
      </c>
      <c r="G29" s="17">
        <v>45708</v>
      </c>
      <c r="H29" s="17">
        <v>45766</v>
      </c>
      <c r="I29" s="1">
        <v>337782130</v>
      </c>
      <c r="J29" s="18"/>
    </row>
    <row r="30" spans="1:10" ht="25.5" x14ac:dyDescent="0.2">
      <c r="A30" s="27" t="s">
        <v>104</v>
      </c>
      <c r="B30" s="16" t="s">
        <v>105</v>
      </c>
      <c r="C30" s="13" t="s">
        <v>106</v>
      </c>
      <c r="D30" s="13" t="s">
        <v>87</v>
      </c>
      <c r="E30" s="29" t="s">
        <v>26</v>
      </c>
      <c r="F30" s="17">
        <v>45706</v>
      </c>
      <c r="G30" s="17">
        <v>45707</v>
      </c>
      <c r="H30" s="17">
        <v>46022</v>
      </c>
      <c r="I30" s="3">
        <v>460489751</v>
      </c>
      <c r="J30" s="30">
        <v>30000000</v>
      </c>
    </row>
    <row r="31" spans="1:10" ht="25.5" x14ac:dyDescent="0.2">
      <c r="A31" s="19" t="s">
        <v>107</v>
      </c>
      <c r="B31" s="13" t="s">
        <v>56</v>
      </c>
      <c r="C31" s="14">
        <v>900552843</v>
      </c>
      <c r="D31" s="13" t="s">
        <v>57</v>
      </c>
      <c r="E31" s="15" t="s">
        <v>58</v>
      </c>
      <c r="F31" s="42">
        <v>45716</v>
      </c>
      <c r="G31" s="35">
        <v>45717</v>
      </c>
      <c r="H31" s="17">
        <v>45747</v>
      </c>
      <c r="I31" s="1">
        <v>22500571</v>
      </c>
      <c r="J31" s="18"/>
    </row>
    <row r="32" spans="1:10" ht="25.5" x14ac:dyDescent="0.2">
      <c r="A32" s="19" t="s">
        <v>108</v>
      </c>
      <c r="B32" s="46" t="s">
        <v>109</v>
      </c>
      <c r="C32" s="13" t="s">
        <v>110</v>
      </c>
      <c r="D32" s="15" t="s">
        <v>38</v>
      </c>
      <c r="E32" s="15" t="s">
        <v>111</v>
      </c>
      <c r="F32" s="42">
        <v>45716</v>
      </c>
      <c r="G32" s="42">
        <v>45716</v>
      </c>
      <c r="H32" s="17">
        <v>45804</v>
      </c>
      <c r="I32" s="1">
        <v>10500000</v>
      </c>
      <c r="J32" s="18"/>
    </row>
    <row r="33" spans="1:10" ht="25.5" x14ac:dyDescent="0.2">
      <c r="A33" s="19" t="s">
        <v>112</v>
      </c>
      <c r="B33" s="15" t="s">
        <v>101</v>
      </c>
      <c r="C33" s="14">
        <v>901144984</v>
      </c>
      <c r="D33" s="13" t="s">
        <v>102</v>
      </c>
      <c r="E33" s="15" t="s">
        <v>113</v>
      </c>
      <c r="F33" s="17">
        <v>45720</v>
      </c>
      <c r="G33" s="17">
        <v>45721</v>
      </c>
      <c r="H33" s="17">
        <v>45842</v>
      </c>
      <c r="I33" s="1">
        <v>37559319</v>
      </c>
      <c r="J33" s="18"/>
    </row>
    <row r="34" spans="1:10" ht="38.25" x14ac:dyDescent="0.2">
      <c r="A34" s="12" t="s">
        <v>114</v>
      </c>
      <c r="B34" s="13" t="s">
        <v>115</v>
      </c>
      <c r="C34" s="14">
        <v>1035860326</v>
      </c>
      <c r="D34" s="13" t="s">
        <v>38</v>
      </c>
      <c r="E34" s="15" t="s">
        <v>116</v>
      </c>
      <c r="F34" s="42">
        <v>45729</v>
      </c>
      <c r="G34" s="35">
        <v>45733</v>
      </c>
      <c r="H34" s="45">
        <v>46006</v>
      </c>
      <c r="I34" s="3">
        <v>26617227</v>
      </c>
      <c r="J34" s="18">
        <f>5703696+1901235</f>
        <v>7604931</v>
      </c>
    </row>
    <row r="35" spans="1:10" ht="51" x14ac:dyDescent="0.2">
      <c r="A35" s="12" t="s">
        <v>117</v>
      </c>
      <c r="B35" s="15" t="s">
        <v>118</v>
      </c>
      <c r="C35" s="14">
        <v>1035864546</v>
      </c>
      <c r="D35" s="13" t="s">
        <v>38</v>
      </c>
      <c r="E35" s="15" t="s">
        <v>119</v>
      </c>
      <c r="F35" s="42">
        <v>45729</v>
      </c>
      <c r="G35" s="35">
        <v>45733</v>
      </c>
      <c r="H35" s="45">
        <v>46006</v>
      </c>
      <c r="I35" s="3">
        <v>38500000</v>
      </c>
      <c r="J35" s="18">
        <f>8249995+2749995</f>
        <v>10999990</v>
      </c>
    </row>
    <row r="36" spans="1:10" ht="38.25" x14ac:dyDescent="0.2">
      <c r="A36" s="12" t="s">
        <v>120</v>
      </c>
      <c r="B36" s="13" t="s">
        <v>121</v>
      </c>
      <c r="C36" s="14">
        <v>1035856628</v>
      </c>
      <c r="D36" s="13" t="s">
        <v>38</v>
      </c>
      <c r="E36" s="15" t="s">
        <v>122</v>
      </c>
      <c r="F36" s="42">
        <v>45730</v>
      </c>
      <c r="G36" s="35">
        <v>45733</v>
      </c>
      <c r="H36" s="45">
        <v>46006</v>
      </c>
      <c r="I36" s="3">
        <v>26617227</v>
      </c>
      <c r="J36" s="18">
        <f>5703696+1901235</f>
        <v>7604931</v>
      </c>
    </row>
    <row r="37" spans="1:10" ht="38.25" x14ac:dyDescent="0.2">
      <c r="A37" s="12" t="s">
        <v>123</v>
      </c>
      <c r="B37" s="13" t="s">
        <v>124</v>
      </c>
      <c r="C37" s="13" t="s">
        <v>125</v>
      </c>
      <c r="D37" s="13" t="s">
        <v>38</v>
      </c>
      <c r="E37" s="15" t="s">
        <v>126</v>
      </c>
      <c r="F37" s="42">
        <v>45730</v>
      </c>
      <c r="G37" s="35">
        <v>45733</v>
      </c>
      <c r="H37" s="35">
        <v>45824</v>
      </c>
      <c r="I37" s="3">
        <v>12822426</v>
      </c>
      <c r="J37" s="18"/>
    </row>
    <row r="38" spans="1:10" ht="38.25" x14ac:dyDescent="0.2">
      <c r="A38" s="12" t="s">
        <v>127</v>
      </c>
      <c r="B38" s="13" t="s">
        <v>128</v>
      </c>
      <c r="C38" s="14">
        <v>1035857307</v>
      </c>
      <c r="D38" s="13" t="s">
        <v>38</v>
      </c>
      <c r="E38" s="15" t="s">
        <v>129</v>
      </c>
      <c r="F38" s="42">
        <v>45730</v>
      </c>
      <c r="G38" s="35">
        <v>45749</v>
      </c>
      <c r="H38" s="35">
        <v>45839</v>
      </c>
      <c r="I38" s="3">
        <v>11407383</v>
      </c>
      <c r="J38" s="18"/>
    </row>
    <row r="39" spans="1:10" ht="25.5" x14ac:dyDescent="0.2">
      <c r="A39" s="12" t="s">
        <v>130</v>
      </c>
      <c r="B39" s="13" t="s">
        <v>131</v>
      </c>
      <c r="C39" s="14">
        <v>1013559045</v>
      </c>
      <c r="D39" s="13" t="s">
        <v>38</v>
      </c>
      <c r="E39" s="15" t="s">
        <v>132</v>
      </c>
      <c r="F39" s="42">
        <v>45730</v>
      </c>
      <c r="G39" s="35">
        <v>45733</v>
      </c>
      <c r="H39" s="45">
        <v>45868</v>
      </c>
      <c r="I39" s="3">
        <v>26617227</v>
      </c>
      <c r="J39" s="18"/>
    </row>
    <row r="40" spans="1:10" s="47" customFormat="1" ht="38.25" x14ac:dyDescent="0.2">
      <c r="A40" s="12" t="s">
        <v>133</v>
      </c>
      <c r="B40" s="13" t="s">
        <v>134</v>
      </c>
      <c r="C40" s="14">
        <v>39358915</v>
      </c>
      <c r="D40" s="13" t="s">
        <v>38</v>
      </c>
      <c r="E40" s="15" t="s">
        <v>135</v>
      </c>
      <c r="F40" s="42">
        <v>45730</v>
      </c>
      <c r="G40" s="35">
        <v>45733</v>
      </c>
      <c r="H40" s="45">
        <v>45884</v>
      </c>
      <c r="I40" s="3">
        <v>29918994</v>
      </c>
      <c r="J40" s="18"/>
    </row>
    <row r="41" spans="1:10" ht="38.25" x14ac:dyDescent="0.2">
      <c r="A41" s="19" t="s">
        <v>136</v>
      </c>
      <c r="B41" s="13" t="s">
        <v>137</v>
      </c>
      <c r="C41" s="14">
        <v>1035860351</v>
      </c>
      <c r="D41" s="13" t="s">
        <v>38</v>
      </c>
      <c r="E41" s="15" t="s">
        <v>138</v>
      </c>
      <c r="F41" s="42">
        <v>45730</v>
      </c>
      <c r="G41" s="35">
        <v>45733</v>
      </c>
      <c r="H41" s="17">
        <v>45824</v>
      </c>
      <c r="I41" s="1">
        <v>11407383</v>
      </c>
      <c r="J41" s="18"/>
    </row>
    <row r="42" spans="1:10" ht="38.25" x14ac:dyDescent="0.2">
      <c r="A42" s="12" t="s">
        <v>139</v>
      </c>
      <c r="B42" s="13" t="s">
        <v>140</v>
      </c>
      <c r="C42" s="14">
        <v>1035863700</v>
      </c>
      <c r="D42" s="13" t="s">
        <v>38</v>
      </c>
      <c r="E42" s="15" t="s">
        <v>141</v>
      </c>
      <c r="F42" s="42">
        <v>45730</v>
      </c>
      <c r="G42" s="35">
        <v>45733</v>
      </c>
      <c r="H42" s="17">
        <v>45824</v>
      </c>
      <c r="I42" s="3">
        <v>7706523</v>
      </c>
      <c r="J42" s="18"/>
    </row>
    <row r="43" spans="1:10" s="21" customFormat="1" ht="38.25" x14ac:dyDescent="0.2">
      <c r="A43" s="12" t="s">
        <v>142</v>
      </c>
      <c r="B43" s="13" t="s">
        <v>143</v>
      </c>
      <c r="C43" s="14">
        <v>43491290</v>
      </c>
      <c r="D43" s="13" t="s">
        <v>38</v>
      </c>
      <c r="E43" s="15" t="s">
        <v>144</v>
      </c>
      <c r="F43" s="42">
        <v>45730</v>
      </c>
      <c r="G43" s="35">
        <v>45733</v>
      </c>
      <c r="H43" s="17">
        <v>45824</v>
      </c>
      <c r="I43" s="3">
        <v>12822426</v>
      </c>
      <c r="J43" s="18"/>
    </row>
    <row r="44" spans="1:10" x14ac:dyDescent="0.2">
      <c r="A44" s="12" t="s">
        <v>145</v>
      </c>
      <c r="B44" s="13" t="s">
        <v>146</v>
      </c>
      <c r="C44" s="13" t="s">
        <v>147</v>
      </c>
      <c r="D44" s="13" t="s">
        <v>38</v>
      </c>
      <c r="E44" s="32" t="s">
        <v>148</v>
      </c>
      <c r="F44" s="42">
        <v>45748</v>
      </c>
      <c r="G44" s="42">
        <v>45748</v>
      </c>
      <c r="H44" s="35">
        <v>45838</v>
      </c>
      <c r="I44" s="3">
        <v>6000000</v>
      </c>
      <c r="J44" s="39"/>
    </row>
    <row r="45" spans="1:10" s="21" customFormat="1" ht="38.25" x14ac:dyDescent="0.2">
      <c r="A45" s="12" t="s">
        <v>149</v>
      </c>
      <c r="B45" s="13" t="s">
        <v>12</v>
      </c>
      <c r="C45" s="14">
        <v>901493197</v>
      </c>
      <c r="D45" s="13" t="s">
        <v>13</v>
      </c>
      <c r="E45" s="16" t="s">
        <v>14</v>
      </c>
      <c r="F45" s="17">
        <v>45748</v>
      </c>
      <c r="G45" s="17">
        <v>45749</v>
      </c>
      <c r="H45" s="17">
        <v>45838</v>
      </c>
      <c r="I45" s="3">
        <v>504000000</v>
      </c>
      <c r="J45" s="18">
        <f>4320000+4373919</f>
        <v>8693919</v>
      </c>
    </row>
    <row r="46" spans="1:10" x14ac:dyDescent="0.2">
      <c r="A46" s="12" t="s">
        <v>150</v>
      </c>
      <c r="B46" s="38" t="s">
        <v>49</v>
      </c>
      <c r="C46" s="22">
        <v>901306040</v>
      </c>
      <c r="D46" s="22" t="s">
        <v>50</v>
      </c>
      <c r="E46" s="34" t="s">
        <v>51</v>
      </c>
      <c r="F46" s="35">
        <v>45748</v>
      </c>
      <c r="G46" s="35">
        <v>45751</v>
      </c>
      <c r="H46" s="17">
        <v>46022</v>
      </c>
      <c r="I46" s="3">
        <v>47000000</v>
      </c>
      <c r="J46" s="32">
        <v>10000000</v>
      </c>
    </row>
    <row r="47" spans="1:10" ht="25.5" x14ac:dyDescent="0.2">
      <c r="A47" s="12" t="s">
        <v>151</v>
      </c>
      <c r="B47" s="15" t="s">
        <v>20</v>
      </c>
      <c r="C47" s="23">
        <v>900848387</v>
      </c>
      <c r="D47" s="16" t="s">
        <v>21</v>
      </c>
      <c r="E47" s="16" t="s">
        <v>22</v>
      </c>
      <c r="F47" s="17">
        <v>45748</v>
      </c>
      <c r="G47" s="17">
        <v>45749</v>
      </c>
      <c r="H47" s="17">
        <v>46022</v>
      </c>
      <c r="I47" s="3">
        <v>264409893</v>
      </c>
      <c r="J47" s="26"/>
    </row>
    <row r="48" spans="1:10" ht="25.5" x14ac:dyDescent="0.2">
      <c r="A48" s="12" t="s">
        <v>152</v>
      </c>
      <c r="B48" s="13" t="s">
        <v>56</v>
      </c>
      <c r="C48" s="14">
        <v>900552843</v>
      </c>
      <c r="D48" s="13" t="s">
        <v>57</v>
      </c>
      <c r="E48" s="15" t="s">
        <v>58</v>
      </c>
      <c r="F48" s="35">
        <v>45748</v>
      </c>
      <c r="G48" s="35">
        <v>45748</v>
      </c>
      <c r="H48" s="45">
        <v>45792</v>
      </c>
      <c r="I48" s="1">
        <v>22500571</v>
      </c>
      <c r="J48" s="18">
        <v>11250285</v>
      </c>
    </row>
    <row r="49" spans="1:10" ht="25.5" x14ac:dyDescent="0.2">
      <c r="A49" s="12" t="s">
        <v>153</v>
      </c>
      <c r="B49" s="13" t="s">
        <v>28</v>
      </c>
      <c r="C49" s="14">
        <v>860035200</v>
      </c>
      <c r="D49" s="13" t="s">
        <v>29</v>
      </c>
      <c r="E49" s="16" t="s">
        <v>30</v>
      </c>
      <c r="F49" s="17">
        <v>45749</v>
      </c>
      <c r="G49" s="17">
        <v>45751</v>
      </c>
      <c r="H49" s="17">
        <v>46022</v>
      </c>
      <c r="I49" s="3">
        <v>264481461</v>
      </c>
      <c r="J49" s="14">
        <v>127962101</v>
      </c>
    </row>
    <row r="50" spans="1:10" ht="25.5" x14ac:dyDescent="0.2">
      <c r="A50" s="12" t="s">
        <v>154</v>
      </c>
      <c r="B50" s="15" t="s">
        <v>37</v>
      </c>
      <c r="C50" s="14">
        <v>71376515</v>
      </c>
      <c r="D50" s="15" t="s">
        <v>38</v>
      </c>
      <c r="E50" s="16" t="s">
        <v>39</v>
      </c>
      <c r="F50" s="35">
        <v>45749</v>
      </c>
      <c r="G50" s="35">
        <v>45749</v>
      </c>
      <c r="H50" s="17">
        <v>46022</v>
      </c>
      <c r="I50" s="3">
        <v>45000000</v>
      </c>
      <c r="J50" s="18"/>
    </row>
    <row r="51" spans="1:10" ht="38.25" x14ac:dyDescent="0.2">
      <c r="A51" s="12" t="s">
        <v>155</v>
      </c>
      <c r="B51" s="13" t="s">
        <v>156</v>
      </c>
      <c r="C51" s="13">
        <v>901284733</v>
      </c>
      <c r="D51" s="13" t="s">
        <v>157</v>
      </c>
      <c r="E51" s="29" t="s">
        <v>158</v>
      </c>
      <c r="F51" s="17">
        <v>45749</v>
      </c>
      <c r="G51" s="17">
        <v>45751</v>
      </c>
      <c r="H51" s="17">
        <v>46022</v>
      </c>
      <c r="I51" s="3">
        <v>74536916</v>
      </c>
      <c r="J51" s="30">
        <v>37000000</v>
      </c>
    </row>
    <row r="52" spans="1:10" ht="25.5" x14ac:dyDescent="0.2">
      <c r="A52" s="12" t="s">
        <v>159</v>
      </c>
      <c r="B52" s="13" t="s">
        <v>160</v>
      </c>
      <c r="C52" s="13" t="s">
        <v>161</v>
      </c>
      <c r="D52" s="13" t="s">
        <v>38</v>
      </c>
      <c r="E52" s="29" t="s">
        <v>162</v>
      </c>
      <c r="F52" s="42">
        <v>45751</v>
      </c>
      <c r="G52" s="42">
        <v>45751</v>
      </c>
      <c r="H52" s="17">
        <v>45841</v>
      </c>
      <c r="I52" s="3">
        <v>15000000</v>
      </c>
      <c r="J52" s="30"/>
    </row>
    <row r="53" spans="1:10" ht="51" x14ac:dyDescent="0.2">
      <c r="A53" s="12" t="s">
        <v>163</v>
      </c>
      <c r="B53" s="15" t="s">
        <v>164</v>
      </c>
      <c r="C53" s="14">
        <v>800234281</v>
      </c>
      <c r="D53" s="13" t="s">
        <v>165</v>
      </c>
      <c r="E53" s="15" t="s">
        <v>166</v>
      </c>
      <c r="F53" s="42">
        <v>45751</v>
      </c>
      <c r="G53" s="35">
        <v>45755</v>
      </c>
      <c r="H53" s="45">
        <v>46003</v>
      </c>
      <c r="I53" s="1">
        <v>110090009</v>
      </c>
      <c r="J53" s="18">
        <v>54876646</v>
      </c>
    </row>
    <row r="54" spans="1:10" ht="25.5" x14ac:dyDescent="0.2">
      <c r="A54" s="12" t="s">
        <v>167</v>
      </c>
      <c r="B54" s="46" t="s">
        <v>168</v>
      </c>
      <c r="C54" s="13" t="s">
        <v>169</v>
      </c>
      <c r="D54" s="13" t="s">
        <v>38</v>
      </c>
      <c r="E54" s="29" t="s">
        <v>170</v>
      </c>
      <c r="F54" s="42">
        <v>45751</v>
      </c>
      <c r="G54" s="42">
        <v>45751</v>
      </c>
      <c r="H54" s="17">
        <v>45841</v>
      </c>
      <c r="I54" s="3">
        <v>18000000</v>
      </c>
      <c r="J54" s="30"/>
    </row>
    <row r="55" spans="1:10" ht="38.25" x14ac:dyDescent="0.2">
      <c r="A55" s="19" t="s">
        <v>171</v>
      </c>
      <c r="B55" s="15" t="s">
        <v>172</v>
      </c>
      <c r="C55" s="14">
        <v>39360048</v>
      </c>
      <c r="D55" s="13" t="s">
        <v>38</v>
      </c>
      <c r="E55" s="15" t="s">
        <v>122</v>
      </c>
      <c r="F55" s="17">
        <v>45757</v>
      </c>
      <c r="G55" s="17">
        <v>45757</v>
      </c>
      <c r="H55" s="45">
        <v>46006</v>
      </c>
      <c r="I55" s="1">
        <v>26617227</v>
      </c>
      <c r="J55" s="18">
        <v>4562964</v>
      </c>
    </row>
    <row r="56" spans="1:10" ht="38.25" x14ac:dyDescent="0.2">
      <c r="A56" s="19" t="s">
        <v>173</v>
      </c>
      <c r="B56" s="13" t="s">
        <v>174</v>
      </c>
      <c r="C56" s="14">
        <v>1035851712</v>
      </c>
      <c r="D56" s="13" t="s">
        <v>38</v>
      </c>
      <c r="E56" s="15" t="s">
        <v>175</v>
      </c>
      <c r="F56" s="17">
        <v>45757</v>
      </c>
      <c r="G56" s="17">
        <v>45757</v>
      </c>
      <c r="H56" s="45">
        <v>46006</v>
      </c>
      <c r="I56" s="1">
        <v>26617227</v>
      </c>
      <c r="J56" s="18">
        <v>4562964</v>
      </c>
    </row>
    <row r="57" spans="1:10" ht="25.5" x14ac:dyDescent="0.2">
      <c r="A57" s="12" t="s">
        <v>176</v>
      </c>
      <c r="B57" s="15" t="s">
        <v>60</v>
      </c>
      <c r="C57" s="14">
        <v>72210660</v>
      </c>
      <c r="D57" s="13" t="s">
        <v>38</v>
      </c>
      <c r="E57" s="15" t="s">
        <v>61</v>
      </c>
      <c r="F57" s="17">
        <v>45757</v>
      </c>
      <c r="G57" s="17">
        <v>45757</v>
      </c>
      <c r="H57" s="17">
        <v>46022</v>
      </c>
      <c r="I57" s="3">
        <v>52200000</v>
      </c>
      <c r="J57" s="18"/>
    </row>
    <row r="58" spans="1:10" x14ac:dyDescent="0.2">
      <c r="A58" s="12" t="s">
        <v>177</v>
      </c>
      <c r="B58" s="13" t="s">
        <v>53</v>
      </c>
      <c r="C58" s="14">
        <v>8359231</v>
      </c>
      <c r="D58" s="20" t="s">
        <v>38</v>
      </c>
      <c r="E58" s="15" t="s">
        <v>54</v>
      </c>
      <c r="F58" s="35">
        <v>45758</v>
      </c>
      <c r="G58" s="35">
        <v>45763</v>
      </c>
      <c r="H58" s="17">
        <v>46022</v>
      </c>
      <c r="I58" s="3">
        <v>22000000</v>
      </c>
      <c r="J58" s="14">
        <v>4000000</v>
      </c>
    </row>
    <row r="59" spans="1:10" ht="25.5" x14ac:dyDescent="0.2">
      <c r="A59" s="12" t="s">
        <v>178</v>
      </c>
      <c r="B59" s="20" t="s">
        <v>32</v>
      </c>
      <c r="C59" s="31" t="s">
        <v>33</v>
      </c>
      <c r="D59" s="20" t="s">
        <v>34</v>
      </c>
      <c r="E59" s="15" t="s">
        <v>63</v>
      </c>
      <c r="F59" s="17">
        <v>45758</v>
      </c>
      <c r="G59" s="17">
        <v>45760</v>
      </c>
      <c r="H59" s="24">
        <v>46022</v>
      </c>
      <c r="I59" s="3">
        <v>35370166</v>
      </c>
      <c r="J59" s="14">
        <v>14000000</v>
      </c>
    </row>
    <row r="60" spans="1:10" ht="51" x14ac:dyDescent="0.2">
      <c r="A60" s="12" t="s">
        <v>179</v>
      </c>
      <c r="B60" s="20" t="s">
        <v>32</v>
      </c>
      <c r="C60" s="31" t="s">
        <v>33</v>
      </c>
      <c r="D60" s="20" t="s">
        <v>34</v>
      </c>
      <c r="E60" s="15" t="s">
        <v>65</v>
      </c>
      <c r="F60" s="17">
        <v>45758</v>
      </c>
      <c r="G60" s="17">
        <v>45760</v>
      </c>
      <c r="H60" s="17">
        <v>46022</v>
      </c>
      <c r="I60" s="3">
        <v>39600000</v>
      </c>
      <c r="J60" s="18"/>
    </row>
    <row r="61" spans="1:10" ht="25.5" x14ac:dyDescent="0.2">
      <c r="A61" s="12" t="s">
        <v>180</v>
      </c>
      <c r="B61" s="13" t="s">
        <v>181</v>
      </c>
      <c r="C61" s="13" t="s">
        <v>182</v>
      </c>
      <c r="D61" s="20" t="s">
        <v>38</v>
      </c>
      <c r="E61" s="15" t="s">
        <v>183</v>
      </c>
      <c r="F61" s="17">
        <v>45758</v>
      </c>
      <c r="G61" s="17">
        <v>45758</v>
      </c>
      <c r="H61" s="45">
        <v>46006</v>
      </c>
      <c r="I61" s="3">
        <v>29152207</v>
      </c>
      <c r="J61" s="18">
        <v>1901235</v>
      </c>
    </row>
    <row r="62" spans="1:10" ht="38.25" x14ac:dyDescent="0.2">
      <c r="A62" s="19" t="s">
        <v>184</v>
      </c>
      <c r="B62" s="15" t="s">
        <v>185</v>
      </c>
      <c r="C62" s="14">
        <v>1035874855</v>
      </c>
      <c r="D62" s="13" t="s">
        <v>38</v>
      </c>
      <c r="E62" s="15" t="s">
        <v>186</v>
      </c>
      <c r="F62" s="17">
        <v>45758</v>
      </c>
      <c r="G62" s="17">
        <v>45758</v>
      </c>
      <c r="H62" s="45">
        <v>46006</v>
      </c>
      <c r="I62" s="3">
        <v>29152207</v>
      </c>
      <c r="J62" s="18">
        <v>1901235</v>
      </c>
    </row>
    <row r="63" spans="1:10" ht="25.5" x14ac:dyDescent="0.2">
      <c r="A63" s="12" t="s">
        <v>187</v>
      </c>
      <c r="B63" s="20" t="s">
        <v>32</v>
      </c>
      <c r="C63" s="31" t="s">
        <v>33</v>
      </c>
      <c r="D63" s="20" t="s">
        <v>34</v>
      </c>
      <c r="E63" s="32" t="s">
        <v>35</v>
      </c>
      <c r="F63" s="17">
        <v>45758</v>
      </c>
      <c r="G63" s="17">
        <v>45760</v>
      </c>
      <c r="H63" s="17">
        <v>46022</v>
      </c>
      <c r="I63" s="3">
        <v>123465046</v>
      </c>
      <c r="J63" s="33"/>
    </row>
    <row r="64" spans="1:10" ht="38.25" x14ac:dyDescent="0.2">
      <c r="A64" s="19" t="s">
        <v>188</v>
      </c>
      <c r="B64" s="13" t="s">
        <v>189</v>
      </c>
      <c r="C64" s="14">
        <v>43522793</v>
      </c>
      <c r="D64" s="13" t="s">
        <v>38</v>
      </c>
      <c r="E64" s="15" t="s">
        <v>190</v>
      </c>
      <c r="F64" s="17">
        <v>45758</v>
      </c>
      <c r="G64" s="17">
        <v>45758</v>
      </c>
      <c r="H64" s="17">
        <v>45848</v>
      </c>
      <c r="I64" s="1">
        <v>9045363</v>
      </c>
      <c r="J64" s="18"/>
    </row>
    <row r="65" spans="1:10" s="11" customFormat="1" ht="38.25" x14ac:dyDescent="0.2">
      <c r="A65" s="19" t="s">
        <v>191</v>
      </c>
      <c r="B65" s="13" t="s">
        <v>192</v>
      </c>
      <c r="C65" s="14">
        <v>1035855390</v>
      </c>
      <c r="D65" s="13" t="s">
        <v>38</v>
      </c>
      <c r="E65" s="15" t="s">
        <v>193</v>
      </c>
      <c r="F65" s="17">
        <v>45758</v>
      </c>
      <c r="G65" s="17">
        <v>45758</v>
      </c>
      <c r="H65" s="45">
        <v>46006</v>
      </c>
      <c r="I65" s="1">
        <v>19694447</v>
      </c>
      <c r="J65" s="18">
        <v>1284420</v>
      </c>
    </row>
    <row r="66" spans="1:10" ht="25.5" x14ac:dyDescent="0.2">
      <c r="A66" s="12" t="s">
        <v>194</v>
      </c>
      <c r="B66" s="15" t="s">
        <v>195</v>
      </c>
      <c r="C66" s="13" t="s">
        <v>196</v>
      </c>
      <c r="D66" s="13" t="s">
        <v>197</v>
      </c>
      <c r="E66" s="15" t="s">
        <v>198</v>
      </c>
      <c r="F66" s="17">
        <v>45761</v>
      </c>
      <c r="G66" s="17">
        <v>45761</v>
      </c>
      <c r="H66" s="17">
        <v>45790</v>
      </c>
      <c r="I66" s="3">
        <v>56834400</v>
      </c>
      <c r="J66" s="18"/>
    </row>
    <row r="67" spans="1:10" ht="38.25" x14ac:dyDescent="0.2">
      <c r="A67" s="19" t="s">
        <v>199</v>
      </c>
      <c r="B67" s="13" t="s">
        <v>200</v>
      </c>
      <c r="C67" s="14">
        <v>1007253084</v>
      </c>
      <c r="D67" s="13" t="s">
        <v>38</v>
      </c>
      <c r="E67" s="15" t="s">
        <v>201</v>
      </c>
      <c r="F67" s="17">
        <v>45769</v>
      </c>
      <c r="G67" s="17">
        <v>45769</v>
      </c>
      <c r="H67" s="45">
        <v>45930</v>
      </c>
      <c r="I67" s="1">
        <v>27757968</v>
      </c>
      <c r="J67" s="18"/>
    </row>
    <row r="68" spans="1:10" ht="34.5" customHeight="1" x14ac:dyDescent="0.2">
      <c r="A68" s="12" t="s">
        <v>202</v>
      </c>
      <c r="B68" s="20" t="s">
        <v>32</v>
      </c>
      <c r="C68" s="31" t="s">
        <v>33</v>
      </c>
      <c r="D68" s="20" t="s">
        <v>34</v>
      </c>
      <c r="E68" s="32" t="s">
        <v>203</v>
      </c>
      <c r="F68" s="17">
        <v>45769</v>
      </c>
      <c r="G68" s="17">
        <v>45769</v>
      </c>
      <c r="H68" s="17">
        <v>45798</v>
      </c>
      <c r="I68" s="3">
        <v>81802742</v>
      </c>
      <c r="J68" s="33"/>
    </row>
    <row r="69" spans="1:10" ht="25.5" x14ac:dyDescent="0.2">
      <c r="A69" s="12" t="s">
        <v>204</v>
      </c>
      <c r="B69" s="20" t="s">
        <v>32</v>
      </c>
      <c r="C69" s="31" t="s">
        <v>33</v>
      </c>
      <c r="D69" s="20" t="s">
        <v>34</v>
      </c>
      <c r="E69" s="32" t="s">
        <v>205</v>
      </c>
      <c r="F69" s="17">
        <v>45769</v>
      </c>
      <c r="G69" s="17">
        <v>45769</v>
      </c>
      <c r="H69" s="17">
        <v>45798</v>
      </c>
      <c r="I69" s="3">
        <v>29918980</v>
      </c>
      <c r="J69" s="33"/>
    </row>
    <row r="70" spans="1:10" s="11" customFormat="1" ht="51" x14ac:dyDescent="0.2">
      <c r="A70" s="19" t="s">
        <v>206</v>
      </c>
      <c r="B70" s="15" t="s">
        <v>207</v>
      </c>
      <c r="C70" s="14">
        <v>43618288</v>
      </c>
      <c r="D70" s="15" t="s">
        <v>38</v>
      </c>
      <c r="E70" s="15" t="s">
        <v>208</v>
      </c>
      <c r="F70" s="17">
        <v>45775</v>
      </c>
      <c r="G70" s="17">
        <v>45775</v>
      </c>
      <c r="H70" s="45">
        <v>46006</v>
      </c>
      <c r="I70" s="1">
        <v>25400107</v>
      </c>
      <c r="J70" s="18">
        <v>1788735</v>
      </c>
    </row>
    <row r="71" spans="1:10" ht="34.5" customHeight="1" x14ac:dyDescent="0.2">
      <c r="A71" s="19" t="s">
        <v>209</v>
      </c>
      <c r="B71" s="15" t="s">
        <v>210</v>
      </c>
      <c r="C71" s="14">
        <v>10262914</v>
      </c>
      <c r="D71" s="15" t="s">
        <v>38</v>
      </c>
      <c r="E71" s="15" t="s">
        <v>211</v>
      </c>
      <c r="F71" s="17">
        <v>45775</v>
      </c>
      <c r="G71" s="17">
        <v>45775</v>
      </c>
      <c r="H71" s="45">
        <v>45868</v>
      </c>
      <c r="I71" s="1">
        <v>11952991</v>
      </c>
      <c r="J71" s="18"/>
    </row>
    <row r="72" spans="1:10" x14ac:dyDescent="0.2">
      <c r="A72" s="27" t="s">
        <v>212</v>
      </c>
      <c r="B72" s="15" t="s">
        <v>67</v>
      </c>
      <c r="C72" s="15" t="s">
        <v>68</v>
      </c>
      <c r="D72" s="15" t="s">
        <v>38</v>
      </c>
      <c r="E72" s="15" t="s">
        <v>69</v>
      </c>
      <c r="F72" s="17">
        <v>45776</v>
      </c>
      <c r="G72" s="17">
        <v>45776</v>
      </c>
      <c r="H72" s="17">
        <v>46022</v>
      </c>
      <c r="I72" s="1">
        <v>30000000</v>
      </c>
      <c r="J72" s="18">
        <v>9000000</v>
      </c>
    </row>
    <row r="73" spans="1:10" s="11" customFormat="1" ht="25.5" x14ac:dyDescent="0.2">
      <c r="A73" s="19" t="s">
        <v>213</v>
      </c>
      <c r="B73" s="13" t="s">
        <v>214</v>
      </c>
      <c r="C73" s="13" t="s">
        <v>215</v>
      </c>
      <c r="D73" s="13" t="s">
        <v>216</v>
      </c>
      <c r="E73" s="15" t="s">
        <v>217</v>
      </c>
      <c r="F73" s="17">
        <v>45776</v>
      </c>
      <c r="G73" s="17">
        <v>45776</v>
      </c>
      <c r="H73" s="17">
        <v>45780</v>
      </c>
      <c r="I73" s="1">
        <v>37560000</v>
      </c>
      <c r="J73" s="18"/>
    </row>
    <row r="74" spans="1:10" ht="34.5" customHeight="1" x14ac:dyDescent="0.2">
      <c r="A74" s="12" t="s">
        <v>218</v>
      </c>
      <c r="B74" s="32" t="s">
        <v>219</v>
      </c>
      <c r="C74" s="14">
        <v>811030670</v>
      </c>
      <c r="D74" s="13" t="s">
        <v>220</v>
      </c>
      <c r="E74" s="15" t="s">
        <v>221</v>
      </c>
      <c r="F74" s="17">
        <v>45778</v>
      </c>
      <c r="G74" s="17">
        <v>45778</v>
      </c>
      <c r="H74" s="17">
        <v>45900</v>
      </c>
      <c r="I74" s="1">
        <v>40400000</v>
      </c>
      <c r="J74" s="32"/>
    </row>
    <row r="75" spans="1:10" x14ac:dyDescent="0.2">
      <c r="A75" s="27" t="s">
        <v>222</v>
      </c>
      <c r="B75" s="13" t="s">
        <v>223</v>
      </c>
      <c r="C75" s="13" t="s">
        <v>224</v>
      </c>
      <c r="D75" s="15" t="s">
        <v>38</v>
      </c>
      <c r="E75" s="15" t="s">
        <v>225</v>
      </c>
      <c r="F75" s="17">
        <v>45779</v>
      </c>
      <c r="G75" s="17">
        <v>45779</v>
      </c>
      <c r="H75" s="24">
        <v>46022</v>
      </c>
      <c r="I75" s="1">
        <v>28000000</v>
      </c>
      <c r="J75" s="18">
        <v>4000000</v>
      </c>
    </row>
    <row r="76" spans="1:10" ht="51" x14ac:dyDescent="0.2">
      <c r="A76" s="19" t="s">
        <v>226</v>
      </c>
      <c r="B76" s="15" t="s">
        <v>227</v>
      </c>
      <c r="C76" s="15">
        <v>602.41499999999996</v>
      </c>
      <c r="D76" s="15" t="s">
        <v>38</v>
      </c>
      <c r="E76" s="15" t="s">
        <v>228</v>
      </c>
      <c r="F76" s="17">
        <v>45779</v>
      </c>
      <c r="G76" s="17">
        <v>45779</v>
      </c>
      <c r="H76" s="45">
        <v>46006</v>
      </c>
      <c r="I76" s="1">
        <v>25042360</v>
      </c>
      <c r="J76" s="18">
        <v>1788735</v>
      </c>
    </row>
    <row r="77" spans="1:10" ht="34.5" customHeight="1" x14ac:dyDescent="0.2">
      <c r="A77" s="12" t="s">
        <v>229</v>
      </c>
      <c r="B77" s="32" t="s">
        <v>41</v>
      </c>
      <c r="C77" s="36">
        <v>900817098</v>
      </c>
      <c r="D77" s="37" t="s">
        <v>42</v>
      </c>
      <c r="E77" s="32" t="s">
        <v>43</v>
      </c>
      <c r="F77" s="17">
        <v>45779</v>
      </c>
      <c r="G77" s="17">
        <v>45779</v>
      </c>
      <c r="H77" s="17">
        <v>45838</v>
      </c>
      <c r="I77" s="3">
        <v>34189414</v>
      </c>
      <c r="J77" s="32"/>
    </row>
    <row r="78" spans="1:10" ht="34.5" customHeight="1" x14ac:dyDescent="0.2">
      <c r="A78" s="27" t="s">
        <v>230</v>
      </c>
      <c r="B78" s="13" t="s">
        <v>231</v>
      </c>
      <c r="C78" s="13" t="s">
        <v>232</v>
      </c>
      <c r="D78" s="15" t="s">
        <v>38</v>
      </c>
      <c r="E78" s="15" t="s">
        <v>233</v>
      </c>
      <c r="F78" s="17">
        <v>45783</v>
      </c>
      <c r="G78" s="17">
        <v>45783</v>
      </c>
      <c r="H78" s="24">
        <v>45980</v>
      </c>
      <c r="I78" s="1">
        <v>26110240</v>
      </c>
      <c r="J78" s="18"/>
    </row>
    <row r="79" spans="1:10" ht="25.5" x14ac:dyDescent="0.2">
      <c r="A79" s="19" t="s">
        <v>234</v>
      </c>
      <c r="B79" s="15" t="s">
        <v>235</v>
      </c>
      <c r="C79" s="14">
        <v>1035869421</v>
      </c>
      <c r="D79" s="13" t="s">
        <v>38</v>
      </c>
      <c r="E79" s="15" t="s">
        <v>236</v>
      </c>
      <c r="F79" s="17">
        <v>45783</v>
      </c>
      <c r="G79" s="17">
        <v>45783</v>
      </c>
      <c r="H79" s="17">
        <v>45991</v>
      </c>
      <c r="I79" s="1">
        <v>15930658</v>
      </c>
      <c r="J79" s="18"/>
    </row>
    <row r="80" spans="1:10" ht="51" x14ac:dyDescent="0.2">
      <c r="A80" s="27" t="s">
        <v>237</v>
      </c>
      <c r="B80" s="13" t="s">
        <v>238</v>
      </c>
      <c r="C80" s="13" t="s">
        <v>239</v>
      </c>
      <c r="D80" s="15" t="s">
        <v>38</v>
      </c>
      <c r="E80" s="15" t="s">
        <v>240</v>
      </c>
      <c r="F80" s="17">
        <v>45789</v>
      </c>
      <c r="G80" s="17">
        <v>45789</v>
      </c>
      <c r="H80" s="17">
        <v>45991</v>
      </c>
      <c r="I80" s="1">
        <v>16666660</v>
      </c>
      <c r="J80" s="18"/>
    </row>
    <row r="81" spans="1:10" ht="25.5" x14ac:dyDescent="0.2">
      <c r="A81" s="27" t="s">
        <v>241</v>
      </c>
      <c r="B81" s="13" t="s">
        <v>242</v>
      </c>
      <c r="C81" s="13" t="s">
        <v>243</v>
      </c>
      <c r="D81" s="15" t="s">
        <v>38</v>
      </c>
      <c r="E81" s="15" t="s">
        <v>244</v>
      </c>
      <c r="F81" s="17">
        <v>45789</v>
      </c>
      <c r="G81" s="17">
        <v>45789</v>
      </c>
      <c r="H81" s="24">
        <v>45839</v>
      </c>
      <c r="I81" s="1">
        <v>25349746</v>
      </c>
      <c r="J81" s="18"/>
    </row>
    <row r="82" spans="1:10" ht="38.25" x14ac:dyDescent="0.2">
      <c r="A82" s="19" t="s">
        <v>245</v>
      </c>
      <c r="B82" s="16" t="s">
        <v>246</v>
      </c>
      <c r="C82" s="13" t="s">
        <v>247</v>
      </c>
      <c r="D82" s="13" t="s">
        <v>38</v>
      </c>
      <c r="E82" s="15" t="s">
        <v>248</v>
      </c>
      <c r="F82" s="17">
        <v>45789</v>
      </c>
      <c r="G82" s="17">
        <v>45813</v>
      </c>
      <c r="H82" s="17">
        <v>45904</v>
      </c>
      <c r="I82" s="1">
        <v>9000000</v>
      </c>
      <c r="J82" s="18"/>
    </row>
    <row r="83" spans="1:10" ht="38.25" x14ac:dyDescent="0.2">
      <c r="A83" s="19" t="s">
        <v>249</v>
      </c>
      <c r="B83" s="13" t="s">
        <v>250</v>
      </c>
      <c r="C83" s="13" t="s">
        <v>251</v>
      </c>
      <c r="D83" s="13" t="s">
        <v>38</v>
      </c>
      <c r="E83" s="15" t="s">
        <v>248</v>
      </c>
      <c r="F83" s="17">
        <v>45789</v>
      </c>
      <c r="G83" s="17">
        <v>45811</v>
      </c>
      <c r="H83" s="17">
        <v>45902</v>
      </c>
      <c r="I83" s="1">
        <v>9000000</v>
      </c>
      <c r="J83" s="18"/>
    </row>
    <row r="84" spans="1:10" ht="25.5" x14ac:dyDescent="0.2">
      <c r="A84" s="19" t="s">
        <v>252</v>
      </c>
      <c r="B84" s="13" t="s">
        <v>253</v>
      </c>
      <c r="C84" s="13" t="s">
        <v>254</v>
      </c>
      <c r="D84" s="13" t="s">
        <v>38</v>
      </c>
      <c r="E84" s="15" t="s">
        <v>255</v>
      </c>
      <c r="F84" s="17">
        <v>45789</v>
      </c>
      <c r="G84" s="17">
        <v>45833</v>
      </c>
      <c r="H84" s="17">
        <v>45924</v>
      </c>
      <c r="I84" s="1">
        <v>9000000</v>
      </c>
      <c r="J84" s="18"/>
    </row>
    <row r="85" spans="1:10" ht="38.25" x14ac:dyDescent="0.2">
      <c r="A85" s="19" t="s">
        <v>256</v>
      </c>
      <c r="B85" s="13" t="s">
        <v>257</v>
      </c>
      <c r="C85" s="13" t="s">
        <v>258</v>
      </c>
      <c r="D85" s="13" t="s">
        <v>38</v>
      </c>
      <c r="E85" s="15" t="s">
        <v>248</v>
      </c>
      <c r="F85" s="17">
        <v>45789</v>
      </c>
      <c r="G85" s="17">
        <v>45834</v>
      </c>
      <c r="H85" s="17">
        <v>45925</v>
      </c>
      <c r="I85" s="1">
        <v>9000000</v>
      </c>
      <c r="J85" s="18"/>
    </row>
    <row r="86" spans="1:10" ht="25.5" x14ac:dyDescent="0.2">
      <c r="A86" s="19" t="s">
        <v>259</v>
      </c>
      <c r="B86" s="13" t="s">
        <v>260</v>
      </c>
      <c r="C86" s="13" t="s">
        <v>261</v>
      </c>
      <c r="D86" s="13" t="s">
        <v>38</v>
      </c>
      <c r="E86" s="15" t="s">
        <v>255</v>
      </c>
      <c r="F86" s="17">
        <v>45789</v>
      </c>
      <c r="G86" s="17">
        <v>45826</v>
      </c>
      <c r="H86" s="17">
        <v>45917</v>
      </c>
      <c r="I86" s="1">
        <v>18000000</v>
      </c>
      <c r="J86" s="18"/>
    </row>
    <row r="87" spans="1:10" ht="25.5" x14ac:dyDescent="0.2">
      <c r="A87" s="19" t="s">
        <v>262</v>
      </c>
      <c r="B87" s="13" t="s">
        <v>263</v>
      </c>
      <c r="C87" s="13" t="s">
        <v>264</v>
      </c>
      <c r="D87" s="13" t="s">
        <v>38</v>
      </c>
      <c r="E87" s="15" t="s">
        <v>255</v>
      </c>
      <c r="F87" s="17">
        <v>45789</v>
      </c>
      <c r="G87" s="17">
        <v>45820</v>
      </c>
      <c r="H87" s="17">
        <v>45911</v>
      </c>
      <c r="I87" s="1">
        <v>18000000</v>
      </c>
      <c r="J87" s="18">
        <v>-6900000</v>
      </c>
    </row>
    <row r="88" spans="1:10" ht="50.25" customHeight="1" x14ac:dyDescent="0.2">
      <c r="A88" s="19" t="s">
        <v>265</v>
      </c>
      <c r="B88" s="13" t="s">
        <v>266</v>
      </c>
      <c r="C88" s="13" t="s">
        <v>267</v>
      </c>
      <c r="D88" s="13" t="s">
        <v>38</v>
      </c>
      <c r="E88" s="15" t="s">
        <v>268</v>
      </c>
      <c r="F88" s="17">
        <v>45789</v>
      </c>
      <c r="G88" s="17">
        <v>45832</v>
      </c>
      <c r="H88" s="17">
        <v>45923</v>
      </c>
      <c r="I88" s="1">
        <v>24000000</v>
      </c>
      <c r="J88" s="18"/>
    </row>
    <row r="89" spans="1:10" ht="38.25" x14ac:dyDescent="0.2">
      <c r="A89" s="19" t="s">
        <v>269</v>
      </c>
      <c r="B89" s="13" t="s">
        <v>270</v>
      </c>
      <c r="C89" s="13" t="s">
        <v>271</v>
      </c>
      <c r="D89" s="13" t="s">
        <v>38</v>
      </c>
      <c r="E89" s="15" t="s">
        <v>268</v>
      </c>
      <c r="F89" s="17">
        <v>45789</v>
      </c>
      <c r="G89" s="17"/>
      <c r="H89" s="17"/>
      <c r="I89" s="1">
        <v>24000000</v>
      </c>
      <c r="J89" s="18"/>
    </row>
    <row r="90" spans="1:10" ht="25.5" x14ac:dyDescent="0.2">
      <c r="A90" s="19" t="s">
        <v>272</v>
      </c>
      <c r="B90" s="13" t="s">
        <v>273</v>
      </c>
      <c r="C90" s="13" t="s">
        <v>274</v>
      </c>
      <c r="D90" s="13" t="s">
        <v>38</v>
      </c>
      <c r="E90" s="15" t="s">
        <v>275</v>
      </c>
      <c r="F90" s="17">
        <v>45790</v>
      </c>
      <c r="G90" s="17"/>
      <c r="H90" s="17"/>
      <c r="I90" s="1">
        <v>33000000</v>
      </c>
      <c r="J90" s="18"/>
    </row>
    <row r="91" spans="1:10" ht="25.5" x14ac:dyDescent="0.2">
      <c r="A91" s="19" t="s">
        <v>276</v>
      </c>
      <c r="B91" s="13" t="s">
        <v>277</v>
      </c>
      <c r="C91" s="13" t="s">
        <v>278</v>
      </c>
      <c r="D91" s="13" t="s">
        <v>38</v>
      </c>
      <c r="E91" s="15" t="s">
        <v>275</v>
      </c>
      <c r="F91" s="17">
        <v>45790</v>
      </c>
      <c r="G91" s="17">
        <v>45811</v>
      </c>
      <c r="H91" s="45">
        <v>45869</v>
      </c>
      <c r="I91" s="1">
        <v>33000000</v>
      </c>
      <c r="J91" s="18"/>
    </row>
    <row r="92" spans="1:10" ht="38.25" x14ac:dyDescent="0.2">
      <c r="A92" s="12" t="s">
        <v>279</v>
      </c>
      <c r="B92" s="15" t="s">
        <v>75</v>
      </c>
      <c r="C92" s="15">
        <v>890985122</v>
      </c>
      <c r="D92" s="15" t="s">
        <v>76</v>
      </c>
      <c r="E92" s="15" t="s">
        <v>77</v>
      </c>
      <c r="F92" s="17">
        <v>45793</v>
      </c>
      <c r="G92" s="17">
        <v>45793</v>
      </c>
      <c r="H92" s="17">
        <v>46022</v>
      </c>
      <c r="I92" s="2">
        <v>397819230</v>
      </c>
      <c r="J92" s="18">
        <v>190000000</v>
      </c>
    </row>
    <row r="93" spans="1:10" ht="38.25" x14ac:dyDescent="0.2">
      <c r="A93" s="19" t="s">
        <v>280</v>
      </c>
      <c r="B93" s="46" t="s">
        <v>281</v>
      </c>
      <c r="C93" s="13" t="s">
        <v>282</v>
      </c>
      <c r="D93" s="13" t="s">
        <v>38</v>
      </c>
      <c r="E93" s="15" t="s">
        <v>248</v>
      </c>
      <c r="F93" s="17">
        <v>45793</v>
      </c>
      <c r="G93" s="17">
        <v>45811</v>
      </c>
      <c r="H93" s="17">
        <v>45902</v>
      </c>
      <c r="I93" s="1">
        <v>9000000</v>
      </c>
      <c r="J93" s="18"/>
    </row>
    <row r="94" spans="1:10" ht="38.25" x14ac:dyDescent="0.2">
      <c r="A94" s="19" t="s">
        <v>283</v>
      </c>
      <c r="B94" s="13" t="s">
        <v>284</v>
      </c>
      <c r="C94" s="13" t="s">
        <v>285</v>
      </c>
      <c r="D94" s="13" t="s">
        <v>38</v>
      </c>
      <c r="E94" s="15" t="s">
        <v>248</v>
      </c>
      <c r="F94" s="17">
        <v>45797</v>
      </c>
      <c r="G94" s="17">
        <v>45811</v>
      </c>
      <c r="H94" s="17">
        <v>45902</v>
      </c>
      <c r="I94" s="1">
        <v>9000000</v>
      </c>
      <c r="J94" s="18"/>
    </row>
    <row r="95" spans="1:10" ht="25.5" x14ac:dyDescent="0.2">
      <c r="A95" s="19" t="s">
        <v>286</v>
      </c>
      <c r="B95" s="13" t="s">
        <v>287</v>
      </c>
      <c r="C95" s="13" t="s">
        <v>288</v>
      </c>
      <c r="D95" s="13" t="s">
        <v>38</v>
      </c>
      <c r="E95" s="15" t="s">
        <v>236</v>
      </c>
      <c r="F95" s="17">
        <v>45797</v>
      </c>
      <c r="G95" s="17"/>
      <c r="H95" s="17"/>
      <c r="I95" s="1">
        <v>14847996</v>
      </c>
      <c r="J95" s="18"/>
    </row>
    <row r="96" spans="1:10" ht="38.25" x14ac:dyDescent="0.2">
      <c r="A96" s="19" t="s">
        <v>289</v>
      </c>
      <c r="B96" s="13" t="s">
        <v>290</v>
      </c>
      <c r="C96" s="13" t="s">
        <v>291</v>
      </c>
      <c r="D96" s="13" t="s">
        <v>38</v>
      </c>
      <c r="E96" s="15" t="s">
        <v>248</v>
      </c>
      <c r="F96" s="17">
        <v>45797</v>
      </c>
      <c r="G96" s="17">
        <v>45811</v>
      </c>
      <c r="H96" s="17">
        <v>45902</v>
      </c>
      <c r="I96" s="1">
        <v>9000000</v>
      </c>
      <c r="J96" s="18"/>
    </row>
    <row r="97" spans="1:10" ht="25.5" x14ac:dyDescent="0.2">
      <c r="A97" s="19" t="s">
        <v>292</v>
      </c>
      <c r="B97" s="13" t="s">
        <v>293</v>
      </c>
      <c r="C97" s="14">
        <v>39352524</v>
      </c>
      <c r="D97" s="13" t="s">
        <v>38</v>
      </c>
      <c r="E97" s="15" t="s">
        <v>236</v>
      </c>
      <c r="F97" s="17">
        <v>45797</v>
      </c>
      <c r="G97" s="17">
        <v>45804</v>
      </c>
      <c r="H97" s="45">
        <v>46011</v>
      </c>
      <c r="I97" s="1">
        <v>14847996</v>
      </c>
      <c r="J97" s="18">
        <v>1546660</v>
      </c>
    </row>
    <row r="98" spans="1:10" ht="25.5" x14ac:dyDescent="0.2">
      <c r="A98" s="19" t="s">
        <v>294</v>
      </c>
      <c r="B98" s="13" t="s">
        <v>295</v>
      </c>
      <c r="C98" s="13" t="s">
        <v>296</v>
      </c>
      <c r="D98" s="13" t="s">
        <v>38</v>
      </c>
      <c r="E98" s="15" t="s">
        <v>297</v>
      </c>
      <c r="F98" s="17">
        <v>45797</v>
      </c>
      <c r="G98" s="17">
        <v>45811</v>
      </c>
      <c r="H98" s="45">
        <v>45819</v>
      </c>
      <c r="I98" s="1">
        <v>18000000</v>
      </c>
      <c r="J98" s="18"/>
    </row>
    <row r="99" spans="1:10" ht="38.25" x14ac:dyDescent="0.2">
      <c r="A99" s="19" t="s">
        <v>298</v>
      </c>
      <c r="B99" s="13" t="s">
        <v>299</v>
      </c>
      <c r="C99" s="13" t="s">
        <v>300</v>
      </c>
      <c r="D99" s="13" t="s">
        <v>38</v>
      </c>
      <c r="E99" s="15" t="s">
        <v>268</v>
      </c>
      <c r="F99" s="17">
        <v>45797</v>
      </c>
      <c r="G99" s="17">
        <v>45811</v>
      </c>
      <c r="H99" s="17">
        <v>45902</v>
      </c>
      <c r="I99" s="1">
        <v>24000000</v>
      </c>
      <c r="J99" s="18"/>
    </row>
    <row r="100" spans="1:10" ht="25.5" x14ac:dyDescent="0.2">
      <c r="A100" s="19" t="s">
        <v>301</v>
      </c>
      <c r="B100" s="13" t="s">
        <v>302</v>
      </c>
      <c r="C100" s="13" t="s">
        <v>303</v>
      </c>
      <c r="D100" s="13" t="s">
        <v>38</v>
      </c>
      <c r="E100" s="15" t="s">
        <v>236</v>
      </c>
      <c r="F100" s="17">
        <v>45797</v>
      </c>
      <c r="G100" s="17">
        <v>45803</v>
      </c>
      <c r="H100" s="45">
        <v>45901</v>
      </c>
      <c r="I100" s="1">
        <v>14847996</v>
      </c>
      <c r="J100" s="18"/>
    </row>
    <row r="101" spans="1:10" ht="38.25" x14ac:dyDescent="0.2">
      <c r="A101" s="19" t="s">
        <v>304</v>
      </c>
      <c r="B101" s="13" t="s">
        <v>305</v>
      </c>
      <c r="C101" s="13" t="s">
        <v>306</v>
      </c>
      <c r="D101" s="13" t="s">
        <v>38</v>
      </c>
      <c r="E101" s="15" t="s">
        <v>248</v>
      </c>
      <c r="F101" s="17">
        <v>45800</v>
      </c>
      <c r="G101" s="17">
        <v>45811</v>
      </c>
      <c r="H101" s="17">
        <v>45902</v>
      </c>
      <c r="I101" s="1">
        <v>9000000</v>
      </c>
      <c r="J101" s="18"/>
    </row>
    <row r="102" spans="1:10" ht="25.5" x14ac:dyDescent="0.2">
      <c r="A102" s="19" t="s">
        <v>307</v>
      </c>
      <c r="B102" s="13" t="s">
        <v>308</v>
      </c>
      <c r="C102" s="13" t="s">
        <v>309</v>
      </c>
      <c r="D102" s="13" t="s">
        <v>310</v>
      </c>
      <c r="E102" s="15" t="s">
        <v>311</v>
      </c>
      <c r="F102" s="17">
        <v>45800</v>
      </c>
      <c r="G102" s="17">
        <v>45803</v>
      </c>
      <c r="H102" s="17">
        <v>45925</v>
      </c>
      <c r="I102" s="1">
        <v>80000000</v>
      </c>
      <c r="J102" s="18"/>
    </row>
    <row r="103" spans="1:10" ht="38.25" x14ac:dyDescent="0.2">
      <c r="A103" s="19" t="s">
        <v>312</v>
      </c>
      <c r="B103" s="13" t="s">
        <v>313</v>
      </c>
      <c r="C103" s="13" t="s">
        <v>314</v>
      </c>
      <c r="D103" s="13" t="s">
        <v>38</v>
      </c>
      <c r="E103" s="15" t="s">
        <v>248</v>
      </c>
      <c r="F103" s="17">
        <v>45804</v>
      </c>
      <c r="G103" s="17">
        <v>45820</v>
      </c>
      <c r="H103" s="17">
        <v>45911</v>
      </c>
      <c r="I103" s="1">
        <v>9000000</v>
      </c>
      <c r="J103" s="18"/>
    </row>
    <row r="104" spans="1:10" ht="38.25" x14ac:dyDescent="0.2">
      <c r="A104" s="19" t="s">
        <v>315</v>
      </c>
      <c r="B104" s="13" t="s">
        <v>316</v>
      </c>
      <c r="C104" s="13" t="s">
        <v>317</v>
      </c>
      <c r="D104" s="13" t="s">
        <v>38</v>
      </c>
      <c r="E104" s="15" t="s">
        <v>248</v>
      </c>
      <c r="F104" s="17">
        <v>45804</v>
      </c>
      <c r="G104" s="17">
        <v>45834</v>
      </c>
      <c r="H104" s="17">
        <v>45925</v>
      </c>
      <c r="I104" s="1">
        <v>9000000</v>
      </c>
      <c r="J104" s="18"/>
    </row>
    <row r="105" spans="1:10" ht="38.25" x14ac:dyDescent="0.2">
      <c r="A105" s="19" t="s">
        <v>318</v>
      </c>
      <c r="B105" s="13" t="s">
        <v>319</v>
      </c>
      <c r="C105" s="13" t="s">
        <v>320</v>
      </c>
      <c r="D105" s="13" t="s">
        <v>38</v>
      </c>
      <c r="E105" s="15" t="s">
        <v>248</v>
      </c>
      <c r="F105" s="17">
        <v>45804</v>
      </c>
      <c r="G105" s="17">
        <v>45833</v>
      </c>
      <c r="H105" s="17">
        <v>45924</v>
      </c>
      <c r="I105" s="1">
        <v>9000000</v>
      </c>
      <c r="J105" s="18"/>
    </row>
    <row r="106" spans="1:10" s="11" customFormat="1" ht="38.25" x14ac:dyDescent="0.2">
      <c r="A106" s="19" t="s">
        <v>321</v>
      </c>
      <c r="B106" s="13" t="s">
        <v>322</v>
      </c>
      <c r="C106" s="13" t="s">
        <v>323</v>
      </c>
      <c r="D106" s="13" t="s">
        <v>38</v>
      </c>
      <c r="E106" s="15" t="s">
        <v>324</v>
      </c>
      <c r="F106" s="17">
        <v>45804</v>
      </c>
      <c r="G106" s="17">
        <v>45835</v>
      </c>
      <c r="H106" s="17">
        <v>45926</v>
      </c>
      <c r="I106" s="1">
        <v>9000000</v>
      </c>
      <c r="J106" s="18"/>
    </row>
    <row r="107" spans="1:10" ht="25.5" x14ac:dyDescent="0.2">
      <c r="A107" s="19" t="s">
        <v>325</v>
      </c>
      <c r="B107" s="13" t="s">
        <v>326</v>
      </c>
      <c r="C107" s="13" t="s">
        <v>327</v>
      </c>
      <c r="D107" s="13" t="s">
        <v>38</v>
      </c>
      <c r="E107" s="15" t="s">
        <v>275</v>
      </c>
      <c r="F107" s="17">
        <v>45804</v>
      </c>
      <c r="G107" s="17">
        <v>45814</v>
      </c>
      <c r="H107" s="17">
        <v>45905</v>
      </c>
      <c r="I107" s="1">
        <v>33000000</v>
      </c>
      <c r="J107" s="18"/>
    </row>
    <row r="108" spans="1:10" ht="38.25" x14ac:dyDescent="0.2">
      <c r="A108" s="19" t="s">
        <v>328</v>
      </c>
      <c r="B108" s="13" t="s">
        <v>329</v>
      </c>
      <c r="C108" s="13" t="s">
        <v>330</v>
      </c>
      <c r="D108" s="13" t="s">
        <v>38</v>
      </c>
      <c r="E108" s="15" t="s">
        <v>248</v>
      </c>
      <c r="F108" s="17">
        <v>45804</v>
      </c>
      <c r="G108" s="17">
        <v>45812</v>
      </c>
      <c r="H108" s="17">
        <v>45903</v>
      </c>
      <c r="I108" s="1">
        <v>9000000</v>
      </c>
      <c r="J108" s="18"/>
    </row>
    <row r="109" spans="1:10" ht="25.5" x14ac:dyDescent="0.2">
      <c r="A109" s="12" t="s">
        <v>331</v>
      </c>
      <c r="B109" s="15" t="s">
        <v>164</v>
      </c>
      <c r="C109" s="14">
        <v>800234281</v>
      </c>
      <c r="D109" s="13" t="s">
        <v>165</v>
      </c>
      <c r="E109" s="15" t="s">
        <v>332</v>
      </c>
      <c r="F109" s="42">
        <v>45807</v>
      </c>
      <c r="G109" s="17">
        <v>45832</v>
      </c>
      <c r="H109" s="45">
        <v>46022</v>
      </c>
      <c r="I109" s="1">
        <v>283500000</v>
      </c>
      <c r="J109" s="18"/>
    </row>
    <row r="110" spans="1:10" ht="25.5" x14ac:dyDescent="0.2">
      <c r="A110" s="19" t="s">
        <v>333</v>
      </c>
      <c r="B110" s="13" t="s">
        <v>334</v>
      </c>
      <c r="C110" s="13" t="s">
        <v>335</v>
      </c>
      <c r="D110" s="13" t="s">
        <v>38</v>
      </c>
      <c r="E110" s="15" t="s">
        <v>236</v>
      </c>
      <c r="F110" s="42">
        <v>45807</v>
      </c>
      <c r="G110" s="42">
        <v>45807</v>
      </c>
      <c r="H110" s="45">
        <v>45974</v>
      </c>
      <c r="I110" s="1">
        <v>14074666</v>
      </c>
      <c r="J110" s="18"/>
    </row>
    <row r="111" spans="1:10" ht="25.5" x14ac:dyDescent="0.2">
      <c r="A111" s="19" t="s">
        <v>336</v>
      </c>
      <c r="B111" s="46" t="s">
        <v>109</v>
      </c>
      <c r="C111" s="13" t="s">
        <v>110</v>
      </c>
      <c r="D111" s="15" t="s">
        <v>38</v>
      </c>
      <c r="E111" s="15" t="s">
        <v>111</v>
      </c>
      <c r="F111" s="42">
        <v>45807</v>
      </c>
      <c r="G111" s="42">
        <v>45807</v>
      </c>
      <c r="H111" s="17">
        <v>45898</v>
      </c>
      <c r="I111" s="1">
        <v>10500000</v>
      </c>
      <c r="J111" s="18"/>
    </row>
    <row r="112" spans="1:10" ht="38.25" x14ac:dyDescent="0.2">
      <c r="A112" s="19" t="s">
        <v>337</v>
      </c>
      <c r="B112" s="13" t="s">
        <v>338</v>
      </c>
      <c r="C112" s="13" t="s">
        <v>339</v>
      </c>
      <c r="D112" s="13" t="s">
        <v>38</v>
      </c>
      <c r="E112" s="15" t="s">
        <v>340</v>
      </c>
      <c r="F112" s="42">
        <v>45811</v>
      </c>
      <c r="G112" s="17"/>
      <c r="H112" s="17"/>
      <c r="I112" s="1">
        <v>6000000</v>
      </c>
      <c r="J112" s="18"/>
    </row>
    <row r="113" spans="1:10" ht="25.5" x14ac:dyDescent="0.2">
      <c r="A113" s="19" t="s">
        <v>341</v>
      </c>
      <c r="B113" s="13" t="s">
        <v>342</v>
      </c>
      <c r="C113" s="13" t="s">
        <v>343</v>
      </c>
      <c r="D113" s="13" t="s">
        <v>38</v>
      </c>
      <c r="E113" s="15" t="s">
        <v>344</v>
      </c>
      <c r="F113" s="17">
        <v>45814</v>
      </c>
      <c r="G113" s="17">
        <v>45820</v>
      </c>
      <c r="H113" s="45">
        <v>45869</v>
      </c>
      <c r="I113" s="1">
        <v>24000000</v>
      </c>
      <c r="J113" s="18"/>
    </row>
    <row r="114" spans="1:10" ht="38.25" x14ac:dyDescent="0.2">
      <c r="A114" s="19" t="s">
        <v>345</v>
      </c>
      <c r="B114" s="13" t="s">
        <v>346</v>
      </c>
      <c r="C114" s="13" t="s">
        <v>347</v>
      </c>
      <c r="D114" s="13" t="s">
        <v>38</v>
      </c>
      <c r="E114" s="15" t="s">
        <v>348</v>
      </c>
      <c r="F114" s="17">
        <v>45814</v>
      </c>
      <c r="G114" s="17">
        <v>45834</v>
      </c>
      <c r="H114" s="17">
        <v>45925</v>
      </c>
      <c r="I114" s="1">
        <v>9000000</v>
      </c>
      <c r="J114" s="18"/>
    </row>
    <row r="115" spans="1:10" ht="38.25" x14ac:dyDescent="0.2">
      <c r="A115" s="19" t="s">
        <v>349</v>
      </c>
      <c r="B115" s="13" t="s">
        <v>350</v>
      </c>
      <c r="C115" s="13" t="s">
        <v>351</v>
      </c>
      <c r="D115" s="13" t="s">
        <v>38</v>
      </c>
      <c r="E115" s="15" t="s">
        <v>348</v>
      </c>
      <c r="F115" s="17">
        <v>45814</v>
      </c>
      <c r="G115" s="17"/>
      <c r="H115" s="17"/>
      <c r="I115" s="1">
        <v>9000000</v>
      </c>
      <c r="J115" s="18"/>
    </row>
    <row r="116" spans="1:10" ht="38.25" x14ac:dyDescent="0.2">
      <c r="A116" s="19" t="s">
        <v>352</v>
      </c>
      <c r="B116" s="46" t="s">
        <v>353</v>
      </c>
      <c r="C116" s="13" t="s">
        <v>354</v>
      </c>
      <c r="D116" s="13" t="s">
        <v>38</v>
      </c>
      <c r="E116" s="15" t="s">
        <v>340</v>
      </c>
      <c r="F116" s="17">
        <v>45814</v>
      </c>
      <c r="G116" s="17">
        <v>45833</v>
      </c>
      <c r="H116" s="17">
        <v>45924</v>
      </c>
      <c r="I116" s="1">
        <v>6000000</v>
      </c>
      <c r="J116" s="18"/>
    </row>
    <row r="117" spans="1:10" ht="38.25" x14ac:dyDescent="0.2">
      <c r="A117" s="19" t="s">
        <v>355</v>
      </c>
      <c r="B117" s="13" t="s">
        <v>356</v>
      </c>
      <c r="C117" s="13" t="s">
        <v>357</v>
      </c>
      <c r="D117" s="13" t="s">
        <v>38</v>
      </c>
      <c r="E117" s="15" t="s">
        <v>340</v>
      </c>
      <c r="F117" s="17">
        <v>45818</v>
      </c>
      <c r="G117" s="17"/>
      <c r="H117" s="17"/>
      <c r="I117" s="1">
        <v>6000000</v>
      </c>
      <c r="J117" s="18"/>
    </row>
    <row r="118" spans="1:10" ht="38.25" x14ac:dyDescent="0.2">
      <c r="A118" s="19" t="s">
        <v>358</v>
      </c>
      <c r="B118" s="13" t="s">
        <v>359</v>
      </c>
      <c r="C118" s="13" t="s">
        <v>360</v>
      </c>
      <c r="D118" s="13" t="s">
        <v>38</v>
      </c>
      <c r="E118" s="15" t="s">
        <v>348</v>
      </c>
      <c r="F118" s="17">
        <v>45821</v>
      </c>
      <c r="G118" s="17">
        <v>45833</v>
      </c>
      <c r="H118" s="17">
        <v>45924</v>
      </c>
      <c r="I118" s="1">
        <v>9000000</v>
      </c>
      <c r="J118" s="18"/>
    </row>
    <row r="119" spans="1:10" ht="25.5" x14ac:dyDescent="0.2">
      <c r="A119" s="19" t="s">
        <v>361</v>
      </c>
      <c r="B119" s="13" t="s">
        <v>362</v>
      </c>
      <c r="C119" s="13" t="s">
        <v>363</v>
      </c>
      <c r="D119" s="13" t="s">
        <v>38</v>
      </c>
      <c r="E119" s="15" t="s">
        <v>255</v>
      </c>
      <c r="F119" s="17">
        <v>45821</v>
      </c>
      <c r="G119" s="17">
        <v>45834</v>
      </c>
      <c r="H119" s="17">
        <v>45925</v>
      </c>
      <c r="I119" s="1">
        <v>9000000</v>
      </c>
      <c r="J119" s="18">
        <v>7900000</v>
      </c>
    </row>
    <row r="120" spans="1:10" ht="25.5" x14ac:dyDescent="0.2">
      <c r="A120" s="19" t="s">
        <v>364</v>
      </c>
      <c r="B120" s="15" t="s">
        <v>365</v>
      </c>
      <c r="C120" s="14">
        <v>1035224472</v>
      </c>
      <c r="D120" s="15" t="s">
        <v>38</v>
      </c>
      <c r="E120" s="15" t="s">
        <v>366</v>
      </c>
      <c r="F120" s="17">
        <v>45821</v>
      </c>
      <c r="G120" s="17">
        <v>45821</v>
      </c>
      <c r="H120" s="45">
        <v>46006</v>
      </c>
      <c r="I120" s="1">
        <v>13999994</v>
      </c>
      <c r="J120" s="18">
        <v>1249995</v>
      </c>
    </row>
    <row r="121" spans="1:10" s="11" customFormat="1" ht="38.25" x14ac:dyDescent="0.2">
      <c r="A121" s="19" t="s">
        <v>367</v>
      </c>
      <c r="B121" s="49" t="s">
        <v>368</v>
      </c>
      <c r="C121" s="13" t="s">
        <v>369</v>
      </c>
      <c r="D121" s="13" t="s">
        <v>38</v>
      </c>
      <c r="E121" s="15" t="s">
        <v>348</v>
      </c>
      <c r="F121" s="17">
        <v>45821</v>
      </c>
      <c r="G121" s="17"/>
      <c r="H121" s="17"/>
      <c r="I121" s="1">
        <v>9000000</v>
      </c>
      <c r="J121" s="18"/>
    </row>
    <row r="122" spans="1:10" ht="25.5" x14ac:dyDescent="0.2">
      <c r="A122" s="19" t="s">
        <v>370</v>
      </c>
      <c r="B122" s="13" t="s">
        <v>371</v>
      </c>
      <c r="C122" s="13" t="s">
        <v>372</v>
      </c>
      <c r="D122" s="13" t="s">
        <v>38</v>
      </c>
      <c r="E122" s="15" t="s">
        <v>373</v>
      </c>
      <c r="F122" s="17">
        <v>45821</v>
      </c>
      <c r="G122" s="17">
        <v>45832</v>
      </c>
      <c r="H122" s="17">
        <v>45923</v>
      </c>
      <c r="I122" s="1">
        <v>9000000</v>
      </c>
      <c r="J122" s="18"/>
    </row>
    <row r="123" spans="1:10" ht="25.5" x14ac:dyDescent="0.2">
      <c r="A123" s="19" t="s">
        <v>374</v>
      </c>
      <c r="B123" s="13" t="s">
        <v>375</v>
      </c>
      <c r="C123" s="13" t="s">
        <v>376</v>
      </c>
      <c r="D123" s="13" t="s">
        <v>38</v>
      </c>
      <c r="E123" s="15" t="s">
        <v>373</v>
      </c>
      <c r="F123" s="17">
        <v>45821</v>
      </c>
      <c r="G123" s="17"/>
      <c r="H123" s="17"/>
      <c r="I123" s="1">
        <v>9000000</v>
      </c>
      <c r="J123" s="18"/>
    </row>
    <row r="124" spans="1:10" ht="38.25" x14ac:dyDescent="0.2">
      <c r="A124" s="19" t="s">
        <v>377</v>
      </c>
      <c r="B124" s="13" t="s">
        <v>378</v>
      </c>
      <c r="C124" s="13" t="s">
        <v>379</v>
      </c>
      <c r="D124" s="13" t="s">
        <v>38</v>
      </c>
      <c r="E124" s="15" t="s">
        <v>380</v>
      </c>
      <c r="F124" s="17">
        <v>45821</v>
      </c>
      <c r="G124" s="17">
        <v>45826</v>
      </c>
      <c r="H124" s="17">
        <v>45917</v>
      </c>
      <c r="I124" s="1">
        <v>7500000</v>
      </c>
      <c r="J124" s="18"/>
    </row>
    <row r="125" spans="1:10" ht="38.25" x14ac:dyDescent="0.2">
      <c r="A125" s="19" t="s">
        <v>381</v>
      </c>
      <c r="B125" s="13" t="s">
        <v>382</v>
      </c>
      <c r="C125" s="13" t="s">
        <v>383</v>
      </c>
      <c r="D125" s="13" t="s">
        <v>38</v>
      </c>
      <c r="E125" s="15" t="s">
        <v>268</v>
      </c>
      <c r="F125" s="17">
        <v>45825</v>
      </c>
      <c r="G125" s="17">
        <v>45832</v>
      </c>
      <c r="H125" s="17">
        <v>45923</v>
      </c>
      <c r="I125" s="1">
        <v>24000000</v>
      </c>
      <c r="J125" s="18"/>
    </row>
    <row r="126" spans="1:10" ht="38.25" x14ac:dyDescent="0.2">
      <c r="A126" s="19" t="s">
        <v>384</v>
      </c>
      <c r="B126" s="13" t="s">
        <v>385</v>
      </c>
      <c r="C126" s="13" t="s">
        <v>386</v>
      </c>
      <c r="D126" s="13" t="s">
        <v>38</v>
      </c>
      <c r="E126" s="15" t="s">
        <v>268</v>
      </c>
      <c r="F126" s="17">
        <v>45825</v>
      </c>
      <c r="G126" s="17">
        <v>45828</v>
      </c>
      <c r="H126" s="17">
        <v>45919</v>
      </c>
      <c r="I126" s="1">
        <v>24000000</v>
      </c>
      <c r="J126" s="18"/>
    </row>
    <row r="127" spans="1:10" ht="38.25" x14ac:dyDescent="0.2">
      <c r="A127" s="19" t="s">
        <v>387</v>
      </c>
      <c r="B127" s="13" t="s">
        <v>388</v>
      </c>
      <c r="C127" s="13" t="s">
        <v>389</v>
      </c>
      <c r="D127" s="13" t="s">
        <v>38</v>
      </c>
      <c r="E127" s="15" t="s">
        <v>390</v>
      </c>
      <c r="F127" s="17">
        <v>45828</v>
      </c>
      <c r="G127" s="17">
        <v>45828</v>
      </c>
      <c r="H127" s="17">
        <v>45919</v>
      </c>
      <c r="I127" s="1">
        <v>16500000</v>
      </c>
      <c r="J127" s="18">
        <v>9350008</v>
      </c>
    </row>
    <row r="128" spans="1:10" ht="38.25" x14ac:dyDescent="0.2">
      <c r="A128" s="19" t="s">
        <v>391</v>
      </c>
      <c r="B128" s="13" t="s">
        <v>392</v>
      </c>
      <c r="C128" s="13" t="s">
        <v>393</v>
      </c>
      <c r="D128" s="13" t="s">
        <v>38</v>
      </c>
      <c r="E128" s="15" t="s">
        <v>348</v>
      </c>
      <c r="F128" s="17">
        <v>45828</v>
      </c>
      <c r="G128" s="17"/>
      <c r="H128" s="17"/>
      <c r="I128" s="1">
        <v>9000000</v>
      </c>
      <c r="J128" s="18"/>
    </row>
    <row r="129" spans="1:10" ht="38.25" x14ac:dyDescent="0.2">
      <c r="A129" s="19" t="s">
        <v>394</v>
      </c>
      <c r="B129" s="13" t="s">
        <v>395</v>
      </c>
      <c r="C129" s="13" t="s">
        <v>396</v>
      </c>
      <c r="D129" s="13" t="s">
        <v>38</v>
      </c>
      <c r="E129" s="15" t="s">
        <v>397</v>
      </c>
      <c r="F129" s="17">
        <v>45828</v>
      </c>
      <c r="G129" s="17">
        <v>45834</v>
      </c>
      <c r="H129" s="17">
        <v>45925</v>
      </c>
      <c r="I129" s="1">
        <v>6000000</v>
      </c>
      <c r="J129" s="18"/>
    </row>
    <row r="130" spans="1:10" ht="25.5" x14ac:dyDescent="0.2">
      <c r="A130" s="19" t="s">
        <v>398</v>
      </c>
      <c r="B130" s="13" t="s">
        <v>399</v>
      </c>
      <c r="C130" s="13" t="s">
        <v>400</v>
      </c>
      <c r="D130" s="13" t="s">
        <v>38</v>
      </c>
      <c r="E130" s="15" t="s">
        <v>401</v>
      </c>
      <c r="F130" s="17">
        <v>45828</v>
      </c>
      <c r="G130" s="17">
        <v>45828</v>
      </c>
      <c r="H130" s="17">
        <v>45909</v>
      </c>
      <c r="I130" s="1">
        <v>16200000</v>
      </c>
      <c r="J130" s="18"/>
    </row>
    <row r="131" spans="1:10" ht="25.5" x14ac:dyDescent="0.2">
      <c r="A131" s="19" t="s">
        <v>402</v>
      </c>
      <c r="B131" s="13" t="s">
        <v>403</v>
      </c>
      <c r="C131" s="13" t="s">
        <v>404</v>
      </c>
      <c r="D131" s="13" t="s">
        <v>38</v>
      </c>
      <c r="E131" s="15" t="s">
        <v>405</v>
      </c>
      <c r="F131" s="17">
        <v>45828</v>
      </c>
      <c r="G131" s="17">
        <v>45832</v>
      </c>
      <c r="H131" s="17">
        <v>45923</v>
      </c>
      <c r="I131" s="1">
        <v>18000000</v>
      </c>
      <c r="J131" s="18"/>
    </row>
    <row r="132" spans="1:10" ht="38.25" x14ac:dyDescent="0.2">
      <c r="A132" s="19" t="s">
        <v>406</v>
      </c>
      <c r="B132" s="13" t="s">
        <v>407</v>
      </c>
      <c r="C132" s="13" t="s">
        <v>408</v>
      </c>
      <c r="D132" s="13" t="s">
        <v>38</v>
      </c>
      <c r="E132" s="15" t="s">
        <v>268</v>
      </c>
      <c r="F132" s="17">
        <v>45828</v>
      </c>
      <c r="G132" s="17">
        <v>45833</v>
      </c>
      <c r="H132" s="17">
        <v>45924</v>
      </c>
      <c r="I132" s="1">
        <v>24000000</v>
      </c>
      <c r="J132" s="18"/>
    </row>
    <row r="133" spans="1:10" ht="38.25" x14ac:dyDescent="0.2">
      <c r="A133" s="19" t="s">
        <v>409</v>
      </c>
      <c r="B133" s="13" t="s">
        <v>410</v>
      </c>
      <c r="C133" s="13" t="s">
        <v>411</v>
      </c>
      <c r="D133" s="13" t="s">
        <v>38</v>
      </c>
      <c r="E133" s="15" t="s">
        <v>348</v>
      </c>
      <c r="F133" s="17">
        <v>45828</v>
      </c>
      <c r="G133" s="17">
        <v>45832</v>
      </c>
      <c r="H133" s="45">
        <v>45910</v>
      </c>
      <c r="I133" s="1">
        <v>9000000</v>
      </c>
      <c r="J133" s="18"/>
    </row>
    <row r="134" spans="1:10" ht="38.25" x14ac:dyDescent="0.2">
      <c r="A134" s="19" t="s">
        <v>412</v>
      </c>
      <c r="B134" s="13" t="s">
        <v>413</v>
      </c>
      <c r="C134" s="13" t="s">
        <v>414</v>
      </c>
      <c r="D134" s="13" t="s">
        <v>38</v>
      </c>
      <c r="E134" s="15" t="s">
        <v>348</v>
      </c>
      <c r="F134" s="17">
        <v>45828</v>
      </c>
      <c r="G134" s="17">
        <v>45832</v>
      </c>
      <c r="H134" s="17">
        <v>45923</v>
      </c>
      <c r="I134" s="1">
        <v>9000000</v>
      </c>
      <c r="J134" s="18"/>
    </row>
    <row r="135" spans="1:10" ht="38.25" x14ac:dyDescent="0.2">
      <c r="A135" s="19" t="s">
        <v>415</v>
      </c>
      <c r="B135" s="13" t="s">
        <v>416</v>
      </c>
      <c r="C135" s="13" t="s">
        <v>417</v>
      </c>
      <c r="D135" s="13" t="s">
        <v>38</v>
      </c>
      <c r="E135" s="15" t="s">
        <v>348</v>
      </c>
      <c r="F135" s="17">
        <v>45828</v>
      </c>
      <c r="G135" s="17">
        <v>45834</v>
      </c>
      <c r="H135" s="17">
        <v>45925</v>
      </c>
      <c r="I135" s="1">
        <v>9000000</v>
      </c>
      <c r="J135" s="18"/>
    </row>
    <row r="136" spans="1:10" ht="38.25" x14ac:dyDescent="0.2">
      <c r="A136" s="19" t="s">
        <v>418</v>
      </c>
      <c r="B136" s="13" t="s">
        <v>419</v>
      </c>
      <c r="C136" s="13" t="s">
        <v>420</v>
      </c>
      <c r="D136" s="13" t="s">
        <v>38</v>
      </c>
      <c r="E136" s="15" t="s">
        <v>348</v>
      </c>
      <c r="F136" s="17">
        <v>45828</v>
      </c>
      <c r="G136" s="17">
        <v>45828</v>
      </c>
      <c r="H136" s="45">
        <v>45895</v>
      </c>
      <c r="I136" s="1">
        <v>9000000</v>
      </c>
      <c r="J136" s="18"/>
    </row>
    <row r="137" spans="1:10" ht="38.25" x14ac:dyDescent="0.2">
      <c r="A137" s="19" t="s">
        <v>421</v>
      </c>
      <c r="B137" s="13" t="s">
        <v>422</v>
      </c>
      <c r="C137" s="13" t="s">
        <v>423</v>
      </c>
      <c r="D137" s="13" t="s">
        <v>38</v>
      </c>
      <c r="E137" s="15" t="s">
        <v>348</v>
      </c>
      <c r="F137" s="17">
        <v>45828</v>
      </c>
      <c r="G137" s="17">
        <v>45834</v>
      </c>
      <c r="H137" s="17">
        <v>45925</v>
      </c>
      <c r="I137" s="1">
        <v>9000000</v>
      </c>
      <c r="J137" s="18"/>
    </row>
    <row r="138" spans="1:10" ht="38.25" x14ac:dyDescent="0.2">
      <c r="A138" s="19" t="s">
        <v>424</v>
      </c>
      <c r="B138" s="13" t="s">
        <v>425</v>
      </c>
      <c r="C138" s="13" t="s">
        <v>426</v>
      </c>
      <c r="D138" s="13" t="s">
        <v>38</v>
      </c>
      <c r="E138" s="15" t="s">
        <v>348</v>
      </c>
      <c r="F138" s="17">
        <v>45832</v>
      </c>
      <c r="G138" s="17">
        <v>45834</v>
      </c>
      <c r="H138" s="17">
        <v>45925</v>
      </c>
      <c r="I138" s="1">
        <v>9000000</v>
      </c>
      <c r="J138" s="18"/>
    </row>
    <row r="139" spans="1:10" ht="38.25" x14ac:dyDescent="0.2">
      <c r="A139" s="19" t="s">
        <v>427</v>
      </c>
      <c r="B139" s="13" t="s">
        <v>428</v>
      </c>
      <c r="C139" s="13" t="s">
        <v>429</v>
      </c>
      <c r="D139" s="13" t="s">
        <v>38</v>
      </c>
      <c r="E139" s="15" t="s">
        <v>348</v>
      </c>
      <c r="F139" s="17">
        <v>45832</v>
      </c>
      <c r="G139" s="17">
        <v>45840</v>
      </c>
      <c r="H139" s="17">
        <v>45931</v>
      </c>
      <c r="I139" s="1">
        <v>9000000</v>
      </c>
      <c r="J139" s="18"/>
    </row>
    <row r="140" spans="1:10" ht="38.25" x14ac:dyDescent="0.2">
      <c r="A140" s="19" t="s">
        <v>430</v>
      </c>
      <c r="B140" s="13" t="s">
        <v>431</v>
      </c>
      <c r="C140" s="13" t="s">
        <v>432</v>
      </c>
      <c r="D140" s="13" t="s">
        <v>38</v>
      </c>
      <c r="E140" s="15" t="s">
        <v>348</v>
      </c>
      <c r="F140" s="17">
        <v>45832</v>
      </c>
      <c r="G140" s="17">
        <v>45833</v>
      </c>
      <c r="H140" s="17">
        <v>45924</v>
      </c>
      <c r="I140" s="1">
        <v>9000000</v>
      </c>
      <c r="J140" s="18"/>
    </row>
    <row r="141" spans="1:10" ht="38.25" x14ac:dyDescent="0.2">
      <c r="A141" s="19" t="s">
        <v>433</v>
      </c>
      <c r="B141" s="13" t="s">
        <v>434</v>
      </c>
      <c r="C141" s="13" t="s">
        <v>435</v>
      </c>
      <c r="D141" s="13" t="s">
        <v>38</v>
      </c>
      <c r="E141" s="15" t="s">
        <v>268</v>
      </c>
      <c r="F141" s="17">
        <v>45832</v>
      </c>
      <c r="G141" s="17">
        <v>45833</v>
      </c>
      <c r="H141" s="17">
        <v>45924</v>
      </c>
      <c r="I141" s="1">
        <v>24000000</v>
      </c>
      <c r="J141" s="18"/>
    </row>
    <row r="142" spans="1:10" ht="25.5" x14ac:dyDescent="0.2">
      <c r="A142" s="19" t="s">
        <v>436</v>
      </c>
      <c r="B142" s="13" t="s">
        <v>437</v>
      </c>
      <c r="C142" s="13" t="s">
        <v>438</v>
      </c>
      <c r="D142" s="13" t="s">
        <v>38</v>
      </c>
      <c r="E142" s="15" t="s">
        <v>255</v>
      </c>
      <c r="F142" s="17">
        <v>45832</v>
      </c>
      <c r="G142" s="17">
        <v>45833</v>
      </c>
      <c r="H142" s="17">
        <v>45924</v>
      </c>
      <c r="I142" s="1">
        <v>9000000</v>
      </c>
      <c r="J142" s="18"/>
    </row>
    <row r="143" spans="1:10" ht="25.5" x14ac:dyDescent="0.2">
      <c r="A143" s="19" t="s">
        <v>439</v>
      </c>
      <c r="B143" s="13" t="s">
        <v>440</v>
      </c>
      <c r="C143" s="13" t="s">
        <v>441</v>
      </c>
      <c r="D143" s="13" t="s">
        <v>38</v>
      </c>
      <c r="E143" s="15" t="s">
        <v>405</v>
      </c>
      <c r="F143" s="17">
        <v>45832</v>
      </c>
      <c r="G143" s="17">
        <v>45834</v>
      </c>
      <c r="H143" s="17">
        <v>45925</v>
      </c>
      <c r="I143" s="1">
        <v>9000000</v>
      </c>
      <c r="J143" s="18"/>
    </row>
    <row r="144" spans="1:10" ht="38.25" x14ac:dyDescent="0.2">
      <c r="A144" s="19" t="s">
        <v>442</v>
      </c>
      <c r="B144" s="13" t="s">
        <v>443</v>
      </c>
      <c r="C144" s="13" t="s">
        <v>444</v>
      </c>
      <c r="D144" s="13" t="s">
        <v>38</v>
      </c>
      <c r="E144" s="15" t="s">
        <v>445</v>
      </c>
      <c r="F144" s="17">
        <v>45832</v>
      </c>
      <c r="G144" s="17">
        <v>45833</v>
      </c>
      <c r="H144" s="17">
        <v>45924</v>
      </c>
      <c r="I144" s="1">
        <v>11407383</v>
      </c>
      <c r="J144" s="18"/>
    </row>
    <row r="145" spans="1:10" ht="38.25" x14ac:dyDescent="0.2">
      <c r="A145" s="12" t="s">
        <v>446</v>
      </c>
      <c r="B145" s="13" t="s">
        <v>12</v>
      </c>
      <c r="C145" s="14">
        <v>901493197</v>
      </c>
      <c r="D145" s="13" t="s">
        <v>13</v>
      </c>
      <c r="E145" s="16" t="s">
        <v>14</v>
      </c>
      <c r="F145" s="17">
        <v>45839</v>
      </c>
      <c r="G145" s="17">
        <v>45839</v>
      </c>
      <c r="H145" s="17">
        <v>45930</v>
      </c>
      <c r="I145" s="3">
        <v>724413976</v>
      </c>
      <c r="J145" s="18"/>
    </row>
    <row r="146" spans="1:10" s="47" customFormat="1" x14ac:dyDescent="0.2">
      <c r="A146" s="12" t="s">
        <v>447</v>
      </c>
      <c r="B146" s="13" t="s">
        <v>448</v>
      </c>
      <c r="C146" s="13" t="s">
        <v>449</v>
      </c>
      <c r="D146" s="13" t="s">
        <v>450</v>
      </c>
      <c r="E146" s="50" t="s">
        <v>43</v>
      </c>
      <c r="F146" s="17">
        <v>45839</v>
      </c>
      <c r="G146" s="17">
        <v>45839</v>
      </c>
      <c r="H146" s="17">
        <v>45900</v>
      </c>
      <c r="I146" s="48">
        <v>39091000</v>
      </c>
      <c r="J146" s="39"/>
    </row>
    <row r="147" spans="1:10" ht="51" x14ac:dyDescent="0.2">
      <c r="A147" s="12" t="s">
        <v>451</v>
      </c>
      <c r="B147" s="32" t="s">
        <v>82</v>
      </c>
      <c r="C147" s="36">
        <v>811011426</v>
      </c>
      <c r="D147" s="37" t="s">
        <v>83</v>
      </c>
      <c r="E147" s="32" t="s">
        <v>84</v>
      </c>
      <c r="F147" s="17">
        <v>45839</v>
      </c>
      <c r="G147" s="17">
        <v>45839</v>
      </c>
      <c r="H147" s="17">
        <v>45900</v>
      </c>
      <c r="I147" s="1">
        <v>132000000</v>
      </c>
      <c r="J147" s="32"/>
    </row>
    <row r="148" spans="1:10" ht="38.25" x14ac:dyDescent="0.2">
      <c r="A148" s="12" t="s">
        <v>452</v>
      </c>
      <c r="B148" s="13" t="s">
        <v>128</v>
      </c>
      <c r="C148" s="14">
        <v>1035857307</v>
      </c>
      <c r="D148" s="13" t="s">
        <v>38</v>
      </c>
      <c r="E148" s="15" t="s">
        <v>453</v>
      </c>
      <c r="F148" s="42">
        <v>45840</v>
      </c>
      <c r="G148" s="42">
        <v>45840</v>
      </c>
      <c r="H148" s="45">
        <v>46006</v>
      </c>
      <c r="I148" s="3">
        <v>19012305</v>
      </c>
      <c r="J148" s="18">
        <v>1901235</v>
      </c>
    </row>
    <row r="149" spans="1:10" ht="25.5" x14ac:dyDescent="0.2">
      <c r="A149" s="12" t="s">
        <v>454</v>
      </c>
      <c r="B149" s="13" t="s">
        <v>160</v>
      </c>
      <c r="C149" s="13" t="s">
        <v>161</v>
      </c>
      <c r="D149" s="13" t="s">
        <v>38</v>
      </c>
      <c r="E149" s="29" t="s">
        <v>162</v>
      </c>
      <c r="F149" s="42">
        <v>45842</v>
      </c>
      <c r="G149" s="42">
        <v>45842</v>
      </c>
      <c r="H149" s="17">
        <v>45933</v>
      </c>
      <c r="I149" s="3">
        <v>15000000</v>
      </c>
      <c r="J149" s="30"/>
    </row>
    <row r="150" spans="1:10" ht="25.5" x14ac:dyDescent="0.2">
      <c r="A150" s="12" t="s">
        <v>455</v>
      </c>
      <c r="B150" s="46" t="s">
        <v>168</v>
      </c>
      <c r="C150" s="13" t="s">
        <v>169</v>
      </c>
      <c r="D150" s="13" t="s">
        <v>38</v>
      </c>
      <c r="E150" s="29" t="s">
        <v>170</v>
      </c>
      <c r="F150" s="42">
        <v>45842</v>
      </c>
      <c r="G150" s="42">
        <v>45842</v>
      </c>
      <c r="H150" s="17">
        <v>45933</v>
      </c>
      <c r="I150" s="3">
        <v>18000000</v>
      </c>
      <c r="J150" s="30"/>
    </row>
    <row r="151" spans="1:10" x14ac:dyDescent="0.2">
      <c r="A151" s="19" t="s">
        <v>456</v>
      </c>
      <c r="B151" s="15" t="s">
        <v>101</v>
      </c>
      <c r="C151" s="14">
        <v>901144984</v>
      </c>
      <c r="D151" s="13" t="s">
        <v>102</v>
      </c>
      <c r="E151" s="15" t="s">
        <v>103</v>
      </c>
      <c r="F151" s="42">
        <v>45842</v>
      </c>
      <c r="G151" s="42">
        <v>45842</v>
      </c>
      <c r="H151" s="17">
        <v>45872</v>
      </c>
      <c r="I151" s="1">
        <v>56976454</v>
      </c>
      <c r="J151" s="18"/>
    </row>
    <row r="152" spans="1:10" s="21" customFormat="1" ht="38.25" x14ac:dyDescent="0.2">
      <c r="A152" s="19" t="s">
        <v>457</v>
      </c>
      <c r="B152" s="15" t="s">
        <v>458</v>
      </c>
      <c r="C152" s="13" t="s">
        <v>459</v>
      </c>
      <c r="D152" s="13" t="s">
        <v>38</v>
      </c>
      <c r="E152" s="15" t="s">
        <v>460</v>
      </c>
      <c r="F152" s="42">
        <v>45842</v>
      </c>
      <c r="G152" s="42">
        <v>45842</v>
      </c>
      <c r="H152" s="17">
        <v>45872</v>
      </c>
      <c r="I152" s="1">
        <v>63040000</v>
      </c>
      <c r="J152" s="18"/>
    </row>
    <row r="153" spans="1:10" ht="38.25" x14ac:dyDescent="0.2">
      <c r="A153" s="12" t="s">
        <v>461</v>
      </c>
      <c r="B153" s="46" t="s">
        <v>462</v>
      </c>
      <c r="C153" s="13" t="s">
        <v>463</v>
      </c>
      <c r="D153" s="13" t="s">
        <v>38</v>
      </c>
      <c r="E153" s="15" t="s">
        <v>464</v>
      </c>
      <c r="F153" s="42">
        <v>45845</v>
      </c>
      <c r="G153" s="17">
        <v>45846</v>
      </c>
      <c r="H153" s="17">
        <v>45937</v>
      </c>
      <c r="I153" s="3">
        <v>11407383</v>
      </c>
      <c r="J153" s="18"/>
    </row>
    <row r="154" spans="1:10" s="21" customFormat="1" ht="38.25" x14ac:dyDescent="0.2">
      <c r="A154" s="19" t="s">
        <v>465</v>
      </c>
      <c r="B154" s="13" t="s">
        <v>466</v>
      </c>
      <c r="C154" s="13" t="s">
        <v>467</v>
      </c>
      <c r="D154" s="13" t="s">
        <v>468</v>
      </c>
      <c r="E154" s="15" t="s">
        <v>469</v>
      </c>
      <c r="F154" s="42">
        <v>45845</v>
      </c>
      <c r="G154" s="42">
        <v>45845</v>
      </c>
      <c r="H154" s="17">
        <v>46006</v>
      </c>
      <c r="I154" s="1">
        <v>123000000</v>
      </c>
      <c r="J154" s="18">
        <v>30000000</v>
      </c>
    </row>
    <row r="155" spans="1:10" ht="25.5" x14ac:dyDescent="0.2">
      <c r="A155" s="19" t="s">
        <v>470</v>
      </c>
      <c r="B155" s="13" t="s">
        <v>466</v>
      </c>
      <c r="C155" s="13" t="s">
        <v>467</v>
      </c>
      <c r="D155" s="13" t="s">
        <v>468</v>
      </c>
      <c r="E155" s="15" t="s">
        <v>471</v>
      </c>
      <c r="F155" s="42">
        <v>45845</v>
      </c>
      <c r="G155" s="42">
        <v>45845</v>
      </c>
      <c r="H155" s="17">
        <v>46006</v>
      </c>
      <c r="I155" s="1">
        <v>134000000</v>
      </c>
      <c r="J155" s="18">
        <v>40000000</v>
      </c>
    </row>
    <row r="156" spans="1:10" ht="38.25" x14ac:dyDescent="0.2">
      <c r="A156" s="19" t="s">
        <v>472</v>
      </c>
      <c r="B156" s="13" t="s">
        <v>473</v>
      </c>
      <c r="C156" s="13" t="s">
        <v>474</v>
      </c>
      <c r="D156" s="13" t="s">
        <v>38</v>
      </c>
      <c r="E156" s="15" t="s">
        <v>348</v>
      </c>
      <c r="F156" s="42">
        <v>45849</v>
      </c>
      <c r="G156" s="17">
        <v>45854</v>
      </c>
      <c r="H156" s="17">
        <v>45945</v>
      </c>
      <c r="I156" s="1">
        <v>9000000</v>
      </c>
      <c r="J156" s="18"/>
    </row>
    <row r="157" spans="1:10" ht="38.25" x14ac:dyDescent="0.2">
      <c r="A157" s="19" t="s">
        <v>475</v>
      </c>
      <c r="B157" s="13" t="s">
        <v>476</v>
      </c>
      <c r="C157" s="13" t="s">
        <v>477</v>
      </c>
      <c r="D157" s="13" t="s">
        <v>38</v>
      </c>
      <c r="E157" s="15" t="s">
        <v>348</v>
      </c>
      <c r="F157" s="42">
        <v>45849</v>
      </c>
      <c r="G157" s="17">
        <v>45861</v>
      </c>
      <c r="H157" s="17">
        <v>45952</v>
      </c>
      <c r="I157" s="1">
        <v>9000000</v>
      </c>
      <c r="J157" s="18"/>
    </row>
    <row r="158" spans="1:10" ht="38.25" x14ac:dyDescent="0.2">
      <c r="A158" s="19" t="s">
        <v>478</v>
      </c>
      <c r="B158" s="13" t="s">
        <v>479</v>
      </c>
      <c r="C158" s="13" t="s">
        <v>480</v>
      </c>
      <c r="D158" s="13" t="s">
        <v>38</v>
      </c>
      <c r="E158" s="15" t="s">
        <v>397</v>
      </c>
      <c r="F158" s="42">
        <v>45849</v>
      </c>
      <c r="G158" s="17">
        <v>45861</v>
      </c>
      <c r="H158" s="17">
        <v>45952</v>
      </c>
      <c r="I158" s="1">
        <v>6000000</v>
      </c>
      <c r="J158" s="18"/>
    </row>
    <row r="159" spans="1:10" ht="38.25" x14ac:dyDescent="0.2">
      <c r="A159" s="19" t="s">
        <v>481</v>
      </c>
      <c r="B159" s="13" t="s">
        <v>482</v>
      </c>
      <c r="C159" s="13" t="s">
        <v>483</v>
      </c>
      <c r="D159" s="13" t="s">
        <v>38</v>
      </c>
      <c r="E159" s="15" t="s">
        <v>348</v>
      </c>
      <c r="F159" s="42">
        <v>45849</v>
      </c>
      <c r="G159" s="17">
        <v>45856</v>
      </c>
      <c r="H159" s="45">
        <v>45918</v>
      </c>
      <c r="I159" s="1">
        <v>9000000</v>
      </c>
      <c r="J159" s="18"/>
    </row>
    <row r="160" spans="1:10" ht="38.25" x14ac:dyDescent="0.2">
      <c r="A160" s="19" t="s">
        <v>484</v>
      </c>
      <c r="B160" s="13" t="s">
        <v>485</v>
      </c>
      <c r="C160" s="13" t="s">
        <v>486</v>
      </c>
      <c r="D160" s="13" t="s">
        <v>38</v>
      </c>
      <c r="E160" s="15" t="s">
        <v>348</v>
      </c>
      <c r="F160" s="42">
        <v>45849</v>
      </c>
      <c r="G160" s="17">
        <v>45859</v>
      </c>
      <c r="H160" s="17">
        <v>45950</v>
      </c>
      <c r="I160" s="1">
        <v>9000000</v>
      </c>
      <c r="J160" s="18"/>
    </row>
    <row r="161" spans="1:10" ht="38.25" x14ac:dyDescent="0.2">
      <c r="A161" s="19" t="s">
        <v>487</v>
      </c>
      <c r="B161" s="13" t="s">
        <v>189</v>
      </c>
      <c r="C161" s="14">
        <v>43522793</v>
      </c>
      <c r="D161" s="13" t="s">
        <v>38</v>
      </c>
      <c r="E161" s="15" t="s">
        <v>190</v>
      </c>
      <c r="F161" s="42">
        <v>45849</v>
      </c>
      <c r="G161" s="42">
        <v>45849</v>
      </c>
      <c r="H161" s="45">
        <v>46006</v>
      </c>
      <c r="I161" s="1">
        <v>13166028</v>
      </c>
      <c r="J161" s="18">
        <v>2512600</v>
      </c>
    </row>
    <row r="162" spans="1:10" ht="25.5" x14ac:dyDescent="0.2">
      <c r="A162" s="12" t="s">
        <v>488</v>
      </c>
      <c r="B162" s="13" t="s">
        <v>156</v>
      </c>
      <c r="C162" s="13">
        <v>901284733</v>
      </c>
      <c r="D162" s="13" t="s">
        <v>157</v>
      </c>
      <c r="E162" s="29" t="s">
        <v>489</v>
      </c>
      <c r="F162" s="42">
        <v>45849</v>
      </c>
      <c r="G162" s="42">
        <v>45849</v>
      </c>
      <c r="H162" s="17">
        <v>45940</v>
      </c>
      <c r="I162" s="3">
        <v>26021400</v>
      </c>
      <c r="J162" s="30"/>
    </row>
    <row r="163" spans="1:10" ht="51" x14ac:dyDescent="0.2">
      <c r="A163" s="12" t="s">
        <v>490</v>
      </c>
      <c r="B163" s="13" t="s">
        <v>140</v>
      </c>
      <c r="C163" s="14">
        <v>1035863700</v>
      </c>
      <c r="D163" s="13" t="s">
        <v>38</v>
      </c>
      <c r="E163" s="15" t="s">
        <v>491</v>
      </c>
      <c r="F163" s="42">
        <v>45849</v>
      </c>
      <c r="G163" s="42">
        <v>45852</v>
      </c>
      <c r="H163" s="45">
        <v>45989</v>
      </c>
      <c r="I163" s="3">
        <v>7706523</v>
      </c>
      <c r="J163" s="18">
        <v>3853261</v>
      </c>
    </row>
    <row r="164" spans="1:10" ht="38.25" x14ac:dyDescent="0.2">
      <c r="A164" s="19" t="s">
        <v>492</v>
      </c>
      <c r="B164" s="13" t="s">
        <v>493</v>
      </c>
      <c r="C164" s="13" t="s">
        <v>494</v>
      </c>
      <c r="D164" s="13" t="s">
        <v>38</v>
      </c>
      <c r="E164" s="15" t="s">
        <v>348</v>
      </c>
      <c r="F164" s="42">
        <v>45853</v>
      </c>
      <c r="G164" s="17">
        <v>45859</v>
      </c>
      <c r="H164" s="17">
        <v>45950</v>
      </c>
      <c r="I164" s="1">
        <v>9000000</v>
      </c>
      <c r="J164" s="18"/>
    </row>
    <row r="165" spans="1:10" x14ac:dyDescent="0.2">
      <c r="A165" s="12" t="s">
        <v>495</v>
      </c>
      <c r="B165" s="13" t="s">
        <v>496</v>
      </c>
      <c r="C165" s="13" t="s">
        <v>497</v>
      </c>
      <c r="D165" s="13" t="s">
        <v>498</v>
      </c>
      <c r="E165" s="15" t="s">
        <v>47</v>
      </c>
      <c r="F165" s="42">
        <v>45854</v>
      </c>
      <c r="G165" s="42">
        <v>45854</v>
      </c>
      <c r="H165" s="17">
        <v>46022</v>
      </c>
      <c r="I165" s="3">
        <v>24150000</v>
      </c>
      <c r="J165" s="18"/>
    </row>
    <row r="166" spans="1:10" ht="38.25" x14ac:dyDescent="0.2">
      <c r="A166" s="12" t="s">
        <v>499</v>
      </c>
      <c r="B166" s="15" t="s">
        <v>195</v>
      </c>
      <c r="C166" s="13" t="s">
        <v>196</v>
      </c>
      <c r="D166" s="13" t="s">
        <v>197</v>
      </c>
      <c r="E166" s="15" t="s">
        <v>500</v>
      </c>
      <c r="F166" s="17">
        <v>45856</v>
      </c>
      <c r="G166" s="17">
        <v>45859</v>
      </c>
      <c r="H166" s="17">
        <v>45889</v>
      </c>
      <c r="I166" s="3">
        <v>43841000</v>
      </c>
      <c r="J166" s="18"/>
    </row>
    <row r="167" spans="1:10" ht="51" x14ac:dyDescent="0.2">
      <c r="A167" s="12" t="s">
        <v>501</v>
      </c>
      <c r="B167" s="15" t="s">
        <v>195</v>
      </c>
      <c r="C167" s="13" t="s">
        <v>196</v>
      </c>
      <c r="D167" s="13" t="s">
        <v>197</v>
      </c>
      <c r="E167" s="15" t="s">
        <v>502</v>
      </c>
      <c r="F167" s="17">
        <v>45856</v>
      </c>
      <c r="G167" s="17">
        <v>45856</v>
      </c>
      <c r="H167" s="17">
        <v>45917</v>
      </c>
      <c r="I167" s="3">
        <v>26180000</v>
      </c>
      <c r="J167" s="18"/>
    </row>
    <row r="168" spans="1:10" ht="25.5" x14ac:dyDescent="0.2">
      <c r="A168" s="19" t="s">
        <v>503</v>
      </c>
      <c r="B168" s="13" t="s">
        <v>504</v>
      </c>
      <c r="C168" s="13" t="s">
        <v>505</v>
      </c>
      <c r="D168" s="13" t="s">
        <v>38</v>
      </c>
      <c r="E168" s="15" t="s">
        <v>236</v>
      </c>
      <c r="F168" s="17">
        <v>45859</v>
      </c>
      <c r="G168" s="17">
        <v>45861</v>
      </c>
      <c r="H168" s="17">
        <v>45991</v>
      </c>
      <c r="I168" s="1">
        <v>10130663</v>
      </c>
      <c r="J168" s="18"/>
    </row>
    <row r="169" spans="1:10" ht="38.25" x14ac:dyDescent="0.2">
      <c r="A169" s="19" t="s">
        <v>506</v>
      </c>
      <c r="B169" s="13" t="s">
        <v>507</v>
      </c>
      <c r="C169" s="13" t="s">
        <v>508</v>
      </c>
      <c r="D169" s="13" t="s">
        <v>38</v>
      </c>
      <c r="E169" s="15" t="s">
        <v>348</v>
      </c>
      <c r="F169" s="17">
        <v>45859</v>
      </c>
      <c r="G169" s="17">
        <v>45863</v>
      </c>
      <c r="H169" s="45">
        <v>45894</v>
      </c>
      <c r="I169" s="1">
        <v>9000000</v>
      </c>
      <c r="J169" s="18"/>
    </row>
    <row r="170" spans="1:10" ht="38.25" x14ac:dyDescent="0.2">
      <c r="A170" s="19" t="s">
        <v>509</v>
      </c>
      <c r="B170" s="13" t="s">
        <v>510</v>
      </c>
      <c r="C170" s="13" t="s">
        <v>511</v>
      </c>
      <c r="D170" s="13" t="s">
        <v>38</v>
      </c>
      <c r="E170" s="15" t="s">
        <v>390</v>
      </c>
      <c r="F170" s="17">
        <v>45860</v>
      </c>
      <c r="G170" s="17"/>
      <c r="H170" s="17"/>
      <c r="I170" s="1">
        <v>16500000</v>
      </c>
      <c r="J170" s="18"/>
    </row>
    <row r="171" spans="1:10" ht="25.5" x14ac:dyDescent="0.2">
      <c r="A171" s="27" t="s">
        <v>512</v>
      </c>
      <c r="B171" s="13" t="s">
        <v>513</v>
      </c>
      <c r="C171" s="13" t="s">
        <v>514</v>
      </c>
      <c r="D171" s="15" t="s">
        <v>38</v>
      </c>
      <c r="E171" s="15" t="s">
        <v>244</v>
      </c>
      <c r="F171" s="17">
        <v>45867</v>
      </c>
      <c r="G171" s="17">
        <v>45868</v>
      </c>
      <c r="H171" s="24">
        <v>45877</v>
      </c>
      <c r="I171" s="1">
        <v>11407383</v>
      </c>
      <c r="J171" s="18"/>
    </row>
    <row r="172" spans="1:10" ht="25.5" x14ac:dyDescent="0.2">
      <c r="A172" s="19" t="s">
        <v>515</v>
      </c>
      <c r="B172" s="15" t="s">
        <v>101</v>
      </c>
      <c r="C172" s="14">
        <v>901144984</v>
      </c>
      <c r="D172" s="13" t="s">
        <v>102</v>
      </c>
      <c r="E172" s="15" t="s">
        <v>113</v>
      </c>
      <c r="F172" s="17">
        <v>45867</v>
      </c>
      <c r="G172" s="17">
        <v>45867</v>
      </c>
      <c r="H172" s="17">
        <v>46022</v>
      </c>
      <c r="I172" s="1">
        <v>30000000</v>
      </c>
      <c r="J172" s="18"/>
    </row>
    <row r="173" spans="1:10" ht="25.5" x14ac:dyDescent="0.2">
      <c r="A173" s="19" t="s">
        <v>516</v>
      </c>
      <c r="B173" s="13" t="s">
        <v>517</v>
      </c>
      <c r="C173" s="14">
        <v>1035877102</v>
      </c>
      <c r="D173" s="13" t="s">
        <v>38</v>
      </c>
      <c r="E173" s="15" t="s">
        <v>80</v>
      </c>
      <c r="F173" s="17">
        <v>45867</v>
      </c>
      <c r="G173" s="17">
        <v>45867</v>
      </c>
      <c r="H173" s="17">
        <v>46022</v>
      </c>
      <c r="I173" s="1">
        <v>18430483</v>
      </c>
      <c r="J173" s="18"/>
    </row>
    <row r="174" spans="1:10" ht="63.75" x14ac:dyDescent="0.2">
      <c r="A174" s="19" t="s">
        <v>518</v>
      </c>
      <c r="B174" s="15" t="s">
        <v>86</v>
      </c>
      <c r="C174" s="14">
        <v>901545753</v>
      </c>
      <c r="D174" s="13" t="s">
        <v>87</v>
      </c>
      <c r="E174" s="15" t="s">
        <v>88</v>
      </c>
      <c r="F174" s="17">
        <v>45869</v>
      </c>
      <c r="G174" s="17">
        <v>45870</v>
      </c>
      <c r="H174" s="17">
        <v>46022</v>
      </c>
      <c r="I174" s="1">
        <v>235650601</v>
      </c>
      <c r="J174" s="18">
        <v>30000000</v>
      </c>
    </row>
    <row r="175" spans="1:10" ht="51" x14ac:dyDescent="0.2">
      <c r="A175" s="19" t="s">
        <v>519</v>
      </c>
      <c r="B175" s="13" t="s">
        <v>520</v>
      </c>
      <c r="C175" s="13" t="s">
        <v>521</v>
      </c>
      <c r="D175" s="13" t="s">
        <v>522</v>
      </c>
      <c r="E175" s="15" t="s">
        <v>523</v>
      </c>
      <c r="F175" s="17">
        <v>45869</v>
      </c>
      <c r="G175" s="17">
        <v>45873</v>
      </c>
      <c r="H175" s="17">
        <v>45964</v>
      </c>
      <c r="I175" s="1">
        <v>96000000</v>
      </c>
      <c r="J175" s="18"/>
    </row>
    <row r="176" spans="1:10" ht="38.25" x14ac:dyDescent="0.2">
      <c r="A176" s="19" t="s">
        <v>524</v>
      </c>
      <c r="B176" s="13" t="s">
        <v>525</v>
      </c>
      <c r="C176" s="13" t="s">
        <v>526</v>
      </c>
      <c r="D176" s="13" t="s">
        <v>38</v>
      </c>
      <c r="E176" s="15" t="s">
        <v>397</v>
      </c>
      <c r="F176" s="42">
        <v>45874</v>
      </c>
      <c r="G176" s="42">
        <v>45874</v>
      </c>
      <c r="H176" s="17">
        <v>45965</v>
      </c>
      <c r="I176" s="1">
        <v>6000000</v>
      </c>
      <c r="J176" s="18"/>
    </row>
    <row r="177" spans="1:10" ht="38.25" x14ac:dyDescent="0.2">
      <c r="A177" s="19" t="s">
        <v>527</v>
      </c>
      <c r="B177" s="13" t="s">
        <v>528</v>
      </c>
      <c r="C177" s="13" t="s">
        <v>529</v>
      </c>
      <c r="D177" s="13" t="s">
        <v>530</v>
      </c>
      <c r="E177" s="15" t="s">
        <v>531</v>
      </c>
      <c r="F177" s="42">
        <v>45874</v>
      </c>
      <c r="G177" s="17">
        <v>45875</v>
      </c>
      <c r="H177" s="45">
        <v>45917</v>
      </c>
      <c r="I177" s="1">
        <v>104351100</v>
      </c>
      <c r="J177" s="18"/>
    </row>
    <row r="178" spans="1:10" ht="38.25" x14ac:dyDescent="0.2">
      <c r="A178" s="19" t="s">
        <v>532</v>
      </c>
      <c r="B178" s="13" t="s">
        <v>533</v>
      </c>
      <c r="C178" s="13" t="s">
        <v>534</v>
      </c>
      <c r="D178" s="13" t="s">
        <v>38</v>
      </c>
      <c r="E178" s="15" t="s">
        <v>390</v>
      </c>
      <c r="F178" s="42">
        <v>45874</v>
      </c>
      <c r="G178" s="17">
        <v>45880</v>
      </c>
      <c r="H178" s="17">
        <v>45971</v>
      </c>
      <c r="I178" s="1">
        <v>33000000</v>
      </c>
      <c r="J178" s="18"/>
    </row>
    <row r="179" spans="1:10" ht="38.25" x14ac:dyDescent="0.2">
      <c r="A179" s="19" t="s">
        <v>535</v>
      </c>
      <c r="B179" s="15" t="s">
        <v>95</v>
      </c>
      <c r="C179" s="14">
        <v>1039446084</v>
      </c>
      <c r="D179" s="15" t="s">
        <v>38</v>
      </c>
      <c r="E179" s="15" t="s">
        <v>96</v>
      </c>
      <c r="F179" s="42">
        <v>45874</v>
      </c>
      <c r="G179" s="42">
        <v>45874</v>
      </c>
      <c r="H179" s="17">
        <v>46022</v>
      </c>
      <c r="I179" s="1">
        <v>17150009</v>
      </c>
      <c r="J179" s="18"/>
    </row>
    <row r="180" spans="1:10" x14ac:dyDescent="0.2">
      <c r="A180" s="12" t="s">
        <v>536</v>
      </c>
      <c r="B180" s="13" t="s">
        <v>537</v>
      </c>
      <c r="C180" s="13" t="s">
        <v>538</v>
      </c>
      <c r="D180" s="13" t="s">
        <v>38</v>
      </c>
      <c r="E180" s="32" t="s">
        <v>148</v>
      </c>
      <c r="F180" s="42">
        <v>45884</v>
      </c>
      <c r="G180" s="17">
        <v>45890</v>
      </c>
      <c r="H180" s="35">
        <v>46021</v>
      </c>
      <c r="I180" s="3">
        <v>8400000</v>
      </c>
      <c r="J180" s="39">
        <f>2333325+1399995</f>
        <v>3733320</v>
      </c>
    </row>
    <row r="181" spans="1:10" ht="38.25" x14ac:dyDescent="0.2">
      <c r="A181" s="19" t="s">
        <v>539</v>
      </c>
      <c r="B181" s="13" t="s">
        <v>540</v>
      </c>
      <c r="C181" s="13" t="s">
        <v>541</v>
      </c>
      <c r="D181" s="13" t="s">
        <v>38</v>
      </c>
      <c r="E181" s="15" t="s">
        <v>268</v>
      </c>
      <c r="F181" s="17">
        <v>45888</v>
      </c>
      <c r="G181" s="17">
        <v>45888</v>
      </c>
      <c r="H181" s="17">
        <v>45979</v>
      </c>
      <c r="I181" s="1">
        <v>24000000</v>
      </c>
      <c r="J181" s="18"/>
    </row>
    <row r="182" spans="1:10" ht="25.5" x14ac:dyDescent="0.2">
      <c r="A182" s="27" t="s">
        <v>542</v>
      </c>
      <c r="B182" s="13" t="s">
        <v>543</v>
      </c>
      <c r="C182" s="13" t="s">
        <v>544</v>
      </c>
      <c r="D182" s="15" t="s">
        <v>38</v>
      </c>
      <c r="E182" s="15" t="s">
        <v>244</v>
      </c>
      <c r="F182" s="17">
        <v>45888</v>
      </c>
      <c r="G182" s="17">
        <v>45895</v>
      </c>
      <c r="H182" s="24">
        <v>46011</v>
      </c>
      <c r="I182" s="1">
        <v>11407383</v>
      </c>
      <c r="J182" s="18">
        <v>3168725</v>
      </c>
    </row>
    <row r="183" spans="1:10" ht="25.5" x14ac:dyDescent="0.2">
      <c r="A183" s="19" t="s">
        <v>545</v>
      </c>
      <c r="B183" s="13" t="s">
        <v>546</v>
      </c>
      <c r="C183" s="13" t="s">
        <v>547</v>
      </c>
      <c r="D183" s="15" t="s">
        <v>38</v>
      </c>
      <c r="E183" s="15" t="s">
        <v>548</v>
      </c>
      <c r="F183" s="17">
        <v>45889</v>
      </c>
      <c r="G183" s="17">
        <v>45909</v>
      </c>
      <c r="H183" s="24">
        <v>46011</v>
      </c>
      <c r="I183" s="1">
        <v>25500000</v>
      </c>
      <c r="J183" s="18">
        <v>3399996</v>
      </c>
    </row>
    <row r="184" spans="1:10" ht="38.25" x14ac:dyDescent="0.2">
      <c r="A184" s="19" t="s">
        <v>549</v>
      </c>
      <c r="B184" s="13" t="s">
        <v>550</v>
      </c>
      <c r="C184" s="13" t="s">
        <v>551</v>
      </c>
      <c r="D184" s="13" t="s">
        <v>38</v>
      </c>
      <c r="E184" s="15" t="s">
        <v>397</v>
      </c>
      <c r="F184" s="42">
        <v>45898</v>
      </c>
      <c r="G184" s="17"/>
      <c r="H184" s="17"/>
      <c r="I184" s="1">
        <v>6000000</v>
      </c>
      <c r="J184" s="18"/>
    </row>
    <row r="185" spans="1:10" ht="25.5" x14ac:dyDescent="0.2">
      <c r="A185" s="19" t="s">
        <v>552</v>
      </c>
      <c r="B185" s="46" t="s">
        <v>109</v>
      </c>
      <c r="C185" s="13" t="s">
        <v>110</v>
      </c>
      <c r="D185" s="15" t="s">
        <v>38</v>
      </c>
      <c r="E185" s="15" t="s">
        <v>111</v>
      </c>
      <c r="F185" s="17">
        <v>45901</v>
      </c>
      <c r="G185" s="17">
        <v>45901</v>
      </c>
      <c r="H185" s="45">
        <v>46021</v>
      </c>
      <c r="I185" s="1">
        <v>12250005</v>
      </c>
      <c r="J185" s="18">
        <v>1750005</v>
      </c>
    </row>
    <row r="186" spans="1:10" s="47" customFormat="1" x14ac:dyDescent="0.2">
      <c r="A186" s="12" t="s">
        <v>553</v>
      </c>
      <c r="B186" s="13" t="s">
        <v>448</v>
      </c>
      <c r="C186" s="13" t="s">
        <v>449</v>
      </c>
      <c r="D186" s="13" t="s">
        <v>450</v>
      </c>
      <c r="E186" s="50" t="s">
        <v>43</v>
      </c>
      <c r="F186" s="17">
        <v>45901</v>
      </c>
      <c r="G186" s="17">
        <v>45901</v>
      </c>
      <c r="H186" s="17">
        <v>46022</v>
      </c>
      <c r="I186" s="1">
        <v>75259816</v>
      </c>
      <c r="J186" s="39">
        <v>10000000</v>
      </c>
    </row>
    <row r="187" spans="1:10" ht="34.5" customHeight="1" x14ac:dyDescent="0.2">
      <c r="A187" s="12" t="s">
        <v>554</v>
      </c>
      <c r="B187" s="32" t="s">
        <v>219</v>
      </c>
      <c r="C187" s="14">
        <v>811030670</v>
      </c>
      <c r="D187" s="13" t="s">
        <v>220</v>
      </c>
      <c r="E187" s="15" t="s">
        <v>221</v>
      </c>
      <c r="F187" s="17">
        <v>45901</v>
      </c>
      <c r="G187" s="17">
        <v>45903</v>
      </c>
      <c r="H187" s="17">
        <v>45991</v>
      </c>
      <c r="I187" s="1">
        <v>30300000</v>
      </c>
      <c r="J187" s="32">
        <v>5050005</v>
      </c>
    </row>
    <row r="188" spans="1:10" ht="38.25" x14ac:dyDescent="0.2">
      <c r="A188" s="12" t="s">
        <v>555</v>
      </c>
      <c r="B188" s="13" t="s">
        <v>556</v>
      </c>
      <c r="C188" s="13" t="s">
        <v>557</v>
      </c>
      <c r="D188" s="13" t="s">
        <v>38</v>
      </c>
      <c r="E188" s="15" t="s">
        <v>116</v>
      </c>
      <c r="F188" s="17">
        <v>45901</v>
      </c>
      <c r="G188" s="17">
        <v>45903</v>
      </c>
      <c r="H188" s="45">
        <v>46006</v>
      </c>
      <c r="I188" s="3">
        <v>11407383</v>
      </c>
      <c r="J188" s="18">
        <v>1647737</v>
      </c>
    </row>
    <row r="189" spans="1:10" ht="51" x14ac:dyDescent="0.2">
      <c r="A189" s="12" t="s">
        <v>558</v>
      </c>
      <c r="B189" s="32" t="s">
        <v>82</v>
      </c>
      <c r="C189" s="36">
        <v>811011426</v>
      </c>
      <c r="D189" s="37" t="s">
        <v>83</v>
      </c>
      <c r="E189" s="32" t="s">
        <v>84</v>
      </c>
      <c r="F189" s="17">
        <v>45912</v>
      </c>
      <c r="G189" s="17">
        <v>45915</v>
      </c>
      <c r="H189" s="17">
        <v>46022</v>
      </c>
      <c r="I189" s="1">
        <v>95034788</v>
      </c>
      <c r="J189" s="32"/>
    </row>
    <row r="190" spans="1:10" ht="25.5" x14ac:dyDescent="0.2">
      <c r="A190" s="19" t="s">
        <v>559</v>
      </c>
      <c r="B190" s="13" t="s">
        <v>329</v>
      </c>
      <c r="C190" s="13" t="s">
        <v>330</v>
      </c>
      <c r="D190" s="13" t="s">
        <v>38</v>
      </c>
      <c r="E190" s="15" t="s">
        <v>236</v>
      </c>
      <c r="F190" s="17">
        <v>45915</v>
      </c>
      <c r="G190" s="17">
        <v>45915</v>
      </c>
      <c r="H190" s="45">
        <v>45970</v>
      </c>
      <c r="I190" s="1">
        <v>5877328</v>
      </c>
      <c r="J190" s="18"/>
    </row>
    <row r="191" spans="1:10" s="47" customFormat="1" ht="38.25" x14ac:dyDescent="0.2">
      <c r="A191" s="12" t="s">
        <v>560</v>
      </c>
      <c r="B191" s="13" t="s">
        <v>260</v>
      </c>
      <c r="C191" s="13" t="s">
        <v>261</v>
      </c>
      <c r="D191" s="13" t="s">
        <v>38</v>
      </c>
      <c r="E191" s="15" t="s">
        <v>135</v>
      </c>
      <c r="F191" s="42">
        <v>45925</v>
      </c>
      <c r="G191" s="42">
        <v>45925</v>
      </c>
      <c r="H191" s="35">
        <v>46006</v>
      </c>
      <c r="I191" s="3">
        <v>11540175</v>
      </c>
      <c r="J191" s="18"/>
    </row>
    <row r="192" spans="1:10" ht="38.25" x14ac:dyDescent="0.2">
      <c r="A192" s="19" t="s">
        <v>561</v>
      </c>
      <c r="B192" s="13" t="s">
        <v>443</v>
      </c>
      <c r="C192" s="13" t="s">
        <v>444</v>
      </c>
      <c r="D192" s="13" t="s">
        <v>38</v>
      </c>
      <c r="E192" s="15" t="s">
        <v>445</v>
      </c>
      <c r="F192" s="42">
        <v>45925</v>
      </c>
      <c r="G192" s="42">
        <v>45925</v>
      </c>
      <c r="H192" s="45">
        <v>46006</v>
      </c>
      <c r="I192" s="1">
        <v>8365416</v>
      </c>
      <c r="J192" s="18">
        <v>1901235</v>
      </c>
    </row>
    <row r="193" spans="1:10" ht="25.5" x14ac:dyDescent="0.2">
      <c r="A193" s="19" t="s">
        <v>562</v>
      </c>
      <c r="B193" s="13" t="s">
        <v>563</v>
      </c>
      <c r="C193" s="13" t="s">
        <v>564</v>
      </c>
      <c r="D193" s="13" t="s">
        <v>565</v>
      </c>
      <c r="E193" s="15" t="s">
        <v>566</v>
      </c>
      <c r="F193" s="42">
        <v>45930</v>
      </c>
      <c r="G193" s="42">
        <v>45930</v>
      </c>
      <c r="H193" s="17">
        <v>45959</v>
      </c>
      <c r="I193" s="1">
        <v>113407000</v>
      </c>
      <c r="J193" s="18"/>
    </row>
    <row r="194" spans="1:10" ht="25.5" x14ac:dyDescent="0.2">
      <c r="A194" s="19" t="s">
        <v>567</v>
      </c>
      <c r="B194" s="13" t="s">
        <v>568</v>
      </c>
      <c r="C194" s="13" t="s">
        <v>569</v>
      </c>
      <c r="D194" s="13" t="s">
        <v>38</v>
      </c>
      <c r="E194" s="15" t="s">
        <v>405</v>
      </c>
      <c r="F194" s="17">
        <v>45931</v>
      </c>
      <c r="G194" s="17">
        <v>45938</v>
      </c>
      <c r="H194" s="17">
        <v>46022</v>
      </c>
      <c r="I194" s="1">
        <v>7125000</v>
      </c>
      <c r="J194" s="18"/>
    </row>
    <row r="195" spans="1:10" ht="38.25" x14ac:dyDescent="0.2">
      <c r="A195" s="19" t="s">
        <v>570</v>
      </c>
      <c r="B195" s="13" t="s">
        <v>571</v>
      </c>
      <c r="C195" s="13" t="s">
        <v>572</v>
      </c>
      <c r="D195" s="13" t="s">
        <v>38</v>
      </c>
      <c r="E195" s="15" t="s">
        <v>348</v>
      </c>
      <c r="F195" s="17">
        <v>45931</v>
      </c>
      <c r="G195" s="17"/>
      <c r="H195" s="17"/>
      <c r="I195" s="1">
        <v>7500000</v>
      </c>
      <c r="J195" s="18"/>
    </row>
    <row r="196" spans="1:10" ht="38.25" x14ac:dyDescent="0.2">
      <c r="A196" s="19" t="s">
        <v>573</v>
      </c>
      <c r="B196" s="13" t="s">
        <v>574</v>
      </c>
      <c r="C196" s="13" t="s">
        <v>575</v>
      </c>
      <c r="D196" s="13" t="s">
        <v>38</v>
      </c>
      <c r="E196" s="15" t="s">
        <v>348</v>
      </c>
      <c r="F196" s="17">
        <v>45931</v>
      </c>
      <c r="G196" s="17"/>
      <c r="H196" s="17"/>
      <c r="I196" s="1">
        <v>7500000</v>
      </c>
      <c r="J196" s="18"/>
    </row>
    <row r="197" spans="1:10" ht="25.5" x14ac:dyDescent="0.2">
      <c r="A197" s="19" t="s">
        <v>576</v>
      </c>
      <c r="B197" s="13" t="s">
        <v>577</v>
      </c>
      <c r="C197" s="13" t="s">
        <v>578</v>
      </c>
      <c r="D197" s="13" t="s">
        <v>38</v>
      </c>
      <c r="E197" s="15" t="s">
        <v>405</v>
      </c>
      <c r="F197" s="17">
        <v>45931</v>
      </c>
      <c r="G197" s="17">
        <v>45938</v>
      </c>
      <c r="H197" s="45">
        <v>45971</v>
      </c>
      <c r="I197" s="1">
        <v>7125000</v>
      </c>
      <c r="J197" s="18"/>
    </row>
    <row r="198" spans="1:10" ht="38.25" x14ac:dyDescent="0.2">
      <c r="A198" s="19" t="s">
        <v>579</v>
      </c>
      <c r="B198" s="13" t="s">
        <v>580</v>
      </c>
      <c r="C198" s="13" t="s">
        <v>581</v>
      </c>
      <c r="D198" s="13" t="s">
        <v>38</v>
      </c>
      <c r="E198" s="15" t="s">
        <v>390</v>
      </c>
      <c r="F198" s="17">
        <v>45931</v>
      </c>
      <c r="G198" s="17">
        <v>45938</v>
      </c>
      <c r="H198" s="17">
        <v>46022</v>
      </c>
      <c r="I198" s="1">
        <v>22500000</v>
      </c>
      <c r="J198" s="18"/>
    </row>
    <row r="199" spans="1:10" ht="38.25" x14ac:dyDescent="0.2">
      <c r="A199" s="19" t="s">
        <v>582</v>
      </c>
      <c r="B199" s="13" t="s">
        <v>583</v>
      </c>
      <c r="C199" s="13" t="s">
        <v>584</v>
      </c>
      <c r="D199" s="13" t="s">
        <v>38</v>
      </c>
      <c r="E199" s="15" t="s">
        <v>348</v>
      </c>
      <c r="F199" s="17">
        <v>45931</v>
      </c>
      <c r="G199" s="17">
        <v>45938</v>
      </c>
      <c r="H199" s="45">
        <v>45971</v>
      </c>
      <c r="I199" s="1">
        <v>7500000</v>
      </c>
      <c r="J199" s="18"/>
    </row>
    <row r="200" spans="1:10" ht="38.25" x14ac:dyDescent="0.2">
      <c r="A200" s="12" t="s">
        <v>585</v>
      </c>
      <c r="B200" s="13" t="s">
        <v>12</v>
      </c>
      <c r="C200" s="14">
        <v>901493197</v>
      </c>
      <c r="D200" s="13" t="s">
        <v>13</v>
      </c>
      <c r="E200" s="16" t="s">
        <v>14</v>
      </c>
      <c r="F200" s="17">
        <v>45931</v>
      </c>
      <c r="G200" s="17">
        <v>45931</v>
      </c>
      <c r="H200" s="17">
        <v>46022</v>
      </c>
      <c r="I200" s="3">
        <v>476702008</v>
      </c>
      <c r="J200" s="18">
        <f>17000000+198515520</f>
        <v>215515520</v>
      </c>
    </row>
    <row r="201" spans="1:10" ht="38.25" x14ac:dyDescent="0.2">
      <c r="A201" s="19" t="s">
        <v>586</v>
      </c>
      <c r="B201" s="13" t="s">
        <v>587</v>
      </c>
      <c r="C201" s="13" t="s">
        <v>588</v>
      </c>
      <c r="D201" s="13" t="s">
        <v>38</v>
      </c>
      <c r="E201" s="15" t="s">
        <v>348</v>
      </c>
      <c r="F201" s="17">
        <v>45936</v>
      </c>
      <c r="G201" s="17">
        <v>45940</v>
      </c>
      <c r="H201" s="45">
        <v>45952</v>
      </c>
      <c r="I201" s="1">
        <v>7166658</v>
      </c>
      <c r="J201" s="18"/>
    </row>
    <row r="202" spans="1:10" ht="38.25" x14ac:dyDescent="0.2">
      <c r="A202" s="19" t="s">
        <v>589</v>
      </c>
      <c r="B202" s="13" t="s">
        <v>590</v>
      </c>
      <c r="C202" s="13" t="s">
        <v>591</v>
      </c>
      <c r="D202" s="13" t="s">
        <v>38</v>
      </c>
      <c r="E202" s="15" t="s">
        <v>348</v>
      </c>
      <c r="F202" s="17">
        <v>45936</v>
      </c>
      <c r="G202" s="17">
        <v>45938</v>
      </c>
      <c r="H202" s="45">
        <v>45971</v>
      </c>
      <c r="I202" s="1">
        <v>7166658</v>
      </c>
      <c r="J202" s="18"/>
    </row>
    <row r="203" spans="1:10" ht="25.5" x14ac:dyDescent="0.2">
      <c r="A203" s="19" t="s">
        <v>592</v>
      </c>
      <c r="B203" s="13" t="s">
        <v>593</v>
      </c>
      <c r="C203" s="13" t="s">
        <v>594</v>
      </c>
      <c r="D203" s="13" t="s">
        <v>38</v>
      </c>
      <c r="E203" s="15" t="s">
        <v>255</v>
      </c>
      <c r="F203" s="17">
        <v>45936</v>
      </c>
      <c r="G203" s="17">
        <v>45938</v>
      </c>
      <c r="H203" s="17">
        <v>46022</v>
      </c>
      <c r="I203" s="1">
        <v>13629658</v>
      </c>
      <c r="J203" s="18"/>
    </row>
    <row r="204" spans="1:10" ht="38.25" x14ac:dyDescent="0.2">
      <c r="A204" s="19" t="s">
        <v>595</v>
      </c>
      <c r="B204" s="13" t="s">
        <v>596</v>
      </c>
      <c r="C204" s="13" t="s">
        <v>597</v>
      </c>
      <c r="D204" s="13" t="s">
        <v>38</v>
      </c>
      <c r="E204" s="15" t="s">
        <v>598</v>
      </c>
      <c r="F204" s="17">
        <v>45936</v>
      </c>
      <c r="G204" s="17">
        <v>45945</v>
      </c>
      <c r="H204" s="17">
        <v>46022</v>
      </c>
      <c r="I204" s="1">
        <v>17200000</v>
      </c>
      <c r="J204" s="18"/>
    </row>
    <row r="205" spans="1:10" ht="38.25" x14ac:dyDescent="0.2">
      <c r="A205" s="19" t="s">
        <v>599</v>
      </c>
      <c r="B205" s="13" t="s">
        <v>600</v>
      </c>
      <c r="C205" s="13" t="s">
        <v>601</v>
      </c>
      <c r="D205" s="13" t="s">
        <v>38</v>
      </c>
      <c r="E205" s="15" t="s">
        <v>598</v>
      </c>
      <c r="F205" s="17">
        <v>45936</v>
      </c>
      <c r="G205" s="17">
        <v>45944</v>
      </c>
      <c r="H205" s="17">
        <v>46022</v>
      </c>
      <c r="I205" s="1">
        <v>17200000</v>
      </c>
      <c r="J205" s="18"/>
    </row>
    <row r="206" spans="1:10" ht="25.5" x14ac:dyDescent="0.2">
      <c r="A206" s="12" t="s">
        <v>602</v>
      </c>
      <c r="B206" s="13" t="s">
        <v>603</v>
      </c>
      <c r="C206" s="13" t="s">
        <v>604</v>
      </c>
      <c r="D206" s="13" t="s">
        <v>38</v>
      </c>
      <c r="E206" s="29" t="s">
        <v>162</v>
      </c>
      <c r="F206" s="17">
        <v>45936</v>
      </c>
      <c r="G206" s="17">
        <v>45936</v>
      </c>
      <c r="H206" s="17">
        <v>46006</v>
      </c>
      <c r="I206" s="3">
        <v>11833342</v>
      </c>
      <c r="J206" s="30"/>
    </row>
    <row r="207" spans="1:10" ht="25.5" x14ac:dyDescent="0.2">
      <c r="A207" s="12" t="s">
        <v>605</v>
      </c>
      <c r="B207" s="46" t="s">
        <v>168</v>
      </c>
      <c r="C207" s="13" t="s">
        <v>169</v>
      </c>
      <c r="D207" s="13" t="s">
        <v>38</v>
      </c>
      <c r="E207" s="29" t="s">
        <v>170</v>
      </c>
      <c r="F207" s="17">
        <v>45936</v>
      </c>
      <c r="G207" s="17">
        <v>45936</v>
      </c>
      <c r="H207" s="17">
        <v>46006</v>
      </c>
      <c r="I207" s="3">
        <v>14200000</v>
      </c>
      <c r="J207" s="30"/>
    </row>
    <row r="208" spans="1:10" ht="38.25" x14ac:dyDescent="0.2">
      <c r="A208" s="19" t="s">
        <v>606</v>
      </c>
      <c r="B208" s="13" t="s">
        <v>434</v>
      </c>
      <c r="C208" s="13" t="s">
        <v>435</v>
      </c>
      <c r="D208" s="13" t="s">
        <v>38</v>
      </c>
      <c r="E208" s="15" t="s">
        <v>598</v>
      </c>
      <c r="F208" s="17">
        <v>45937</v>
      </c>
      <c r="G208" s="17">
        <v>45938</v>
      </c>
      <c r="H208" s="17">
        <v>46022</v>
      </c>
      <c r="I208" s="1">
        <v>17000000</v>
      </c>
      <c r="J208" s="18"/>
    </row>
    <row r="209" spans="1:10" ht="38.25" x14ac:dyDescent="0.2">
      <c r="A209" s="19" t="s">
        <v>607</v>
      </c>
      <c r="B209" s="13" t="s">
        <v>266</v>
      </c>
      <c r="C209" s="13" t="s">
        <v>267</v>
      </c>
      <c r="D209" s="13" t="s">
        <v>38</v>
      </c>
      <c r="E209" s="15" t="s">
        <v>598</v>
      </c>
      <c r="F209" s="17">
        <v>45937</v>
      </c>
      <c r="G209" s="17">
        <v>45939</v>
      </c>
      <c r="H209" s="17">
        <v>46022</v>
      </c>
      <c r="I209" s="1">
        <v>17000000</v>
      </c>
      <c r="J209" s="18"/>
    </row>
    <row r="210" spans="1:10" ht="38.25" x14ac:dyDescent="0.2">
      <c r="A210" s="19" t="s">
        <v>608</v>
      </c>
      <c r="B210" s="13" t="s">
        <v>431</v>
      </c>
      <c r="C210" s="13" t="s">
        <v>432</v>
      </c>
      <c r="D210" s="13" t="s">
        <v>38</v>
      </c>
      <c r="E210" s="15" t="s">
        <v>609</v>
      </c>
      <c r="F210" s="17">
        <v>45937</v>
      </c>
      <c r="G210" s="17">
        <v>45938</v>
      </c>
      <c r="H210" s="17">
        <v>46022</v>
      </c>
      <c r="I210" s="1">
        <v>7083325</v>
      </c>
      <c r="J210" s="18"/>
    </row>
    <row r="211" spans="1:10" ht="38.25" x14ac:dyDescent="0.2">
      <c r="A211" s="19" t="s">
        <v>610</v>
      </c>
      <c r="B211" s="13" t="s">
        <v>416</v>
      </c>
      <c r="C211" s="13" t="s">
        <v>417</v>
      </c>
      <c r="D211" s="13" t="s">
        <v>38</v>
      </c>
      <c r="E211" s="15" t="s">
        <v>609</v>
      </c>
      <c r="F211" s="17">
        <v>45937</v>
      </c>
      <c r="G211" s="17">
        <v>45938</v>
      </c>
      <c r="H211" s="17">
        <v>46022</v>
      </c>
      <c r="I211" s="1">
        <v>7083325</v>
      </c>
      <c r="J211" s="18"/>
    </row>
    <row r="212" spans="1:10" ht="38.25" x14ac:dyDescent="0.2">
      <c r="A212" s="19" t="s">
        <v>611</v>
      </c>
      <c r="B212" s="13" t="s">
        <v>388</v>
      </c>
      <c r="C212" s="13" t="s">
        <v>389</v>
      </c>
      <c r="D212" s="13" t="s">
        <v>38</v>
      </c>
      <c r="E212" s="15" t="s">
        <v>390</v>
      </c>
      <c r="F212" s="17">
        <v>45937</v>
      </c>
      <c r="G212" s="17">
        <v>45938</v>
      </c>
      <c r="H212" s="17">
        <v>46022</v>
      </c>
      <c r="I212" s="1">
        <v>21250000</v>
      </c>
      <c r="J212" s="18"/>
    </row>
    <row r="213" spans="1:10" ht="25.5" x14ac:dyDescent="0.2">
      <c r="A213" s="19" t="s">
        <v>612</v>
      </c>
      <c r="B213" s="13" t="s">
        <v>613</v>
      </c>
      <c r="C213" s="13" t="s">
        <v>254</v>
      </c>
      <c r="D213" s="13" t="s">
        <v>38</v>
      </c>
      <c r="E213" s="15" t="s">
        <v>255</v>
      </c>
      <c r="F213" s="17">
        <v>45937</v>
      </c>
      <c r="G213" s="17">
        <v>45938</v>
      </c>
      <c r="H213" s="17">
        <v>46022</v>
      </c>
      <c r="I213" s="1">
        <v>13458325</v>
      </c>
      <c r="J213" s="18"/>
    </row>
    <row r="214" spans="1:10" ht="25.5" x14ac:dyDescent="0.2">
      <c r="A214" s="19" t="s">
        <v>614</v>
      </c>
      <c r="B214" s="13" t="s">
        <v>399</v>
      </c>
      <c r="C214" s="13" t="s">
        <v>400</v>
      </c>
      <c r="D214" s="13" t="s">
        <v>38</v>
      </c>
      <c r="E214" s="15" t="s">
        <v>401</v>
      </c>
      <c r="F214" s="17">
        <v>45937</v>
      </c>
      <c r="G214" s="17">
        <v>45938</v>
      </c>
      <c r="H214" s="17">
        <v>46022</v>
      </c>
      <c r="I214" s="1">
        <v>13458325</v>
      </c>
      <c r="J214" s="18"/>
    </row>
    <row r="215" spans="1:10" ht="38.25" x14ac:dyDescent="0.2">
      <c r="A215" s="19" t="s">
        <v>615</v>
      </c>
      <c r="B215" s="46" t="s">
        <v>353</v>
      </c>
      <c r="C215" s="13" t="s">
        <v>354</v>
      </c>
      <c r="D215" s="13" t="s">
        <v>38</v>
      </c>
      <c r="E215" s="15" t="s">
        <v>340</v>
      </c>
      <c r="F215" s="17">
        <v>45938</v>
      </c>
      <c r="G215" s="17">
        <v>45972</v>
      </c>
      <c r="H215" s="17">
        <v>46022</v>
      </c>
      <c r="I215" s="1">
        <v>5599984</v>
      </c>
      <c r="J215" s="18"/>
    </row>
    <row r="216" spans="1:10" ht="38.25" x14ac:dyDescent="0.2">
      <c r="A216" s="19" t="s">
        <v>616</v>
      </c>
      <c r="B216" s="13" t="s">
        <v>346</v>
      </c>
      <c r="C216" s="13" t="s">
        <v>347</v>
      </c>
      <c r="D216" s="13" t="s">
        <v>38</v>
      </c>
      <c r="E216" s="15" t="s">
        <v>348</v>
      </c>
      <c r="F216" s="17">
        <v>45938</v>
      </c>
      <c r="G216" s="17">
        <v>45947</v>
      </c>
      <c r="H216" s="17">
        <v>46022</v>
      </c>
      <c r="I216" s="1">
        <v>6999992</v>
      </c>
      <c r="J216" s="18"/>
    </row>
    <row r="217" spans="1:10" ht="38.25" x14ac:dyDescent="0.2">
      <c r="A217" s="12" t="s">
        <v>617</v>
      </c>
      <c r="B217" s="46" t="s">
        <v>462</v>
      </c>
      <c r="C217" s="13" t="s">
        <v>463</v>
      </c>
      <c r="D217" s="13" t="s">
        <v>38</v>
      </c>
      <c r="E217" s="15" t="s">
        <v>618</v>
      </c>
      <c r="F217" s="17">
        <v>45938</v>
      </c>
      <c r="G217" s="17">
        <v>45938</v>
      </c>
      <c r="H217" s="45">
        <v>46006</v>
      </c>
      <c r="I217" s="3">
        <v>6844437</v>
      </c>
      <c r="J217" s="18">
        <v>1901235</v>
      </c>
    </row>
    <row r="218" spans="1:10" x14ac:dyDescent="0.2">
      <c r="A218" s="19" t="s">
        <v>619</v>
      </c>
      <c r="B218" s="15" t="s">
        <v>620</v>
      </c>
      <c r="C218" s="40" t="s">
        <v>621</v>
      </c>
      <c r="D218" s="40" t="s">
        <v>622</v>
      </c>
      <c r="E218" s="15" t="s">
        <v>623</v>
      </c>
      <c r="F218" s="17">
        <v>45944</v>
      </c>
      <c r="G218" s="17">
        <v>45946</v>
      </c>
      <c r="H218" s="17">
        <v>46005</v>
      </c>
      <c r="I218" s="1">
        <v>801000000</v>
      </c>
      <c r="J218" s="18"/>
    </row>
    <row r="219" spans="1:10" ht="38.25" x14ac:dyDescent="0.2">
      <c r="A219" s="19" t="s">
        <v>624</v>
      </c>
      <c r="B219" s="13" t="s">
        <v>425</v>
      </c>
      <c r="C219" s="13" t="s">
        <v>426</v>
      </c>
      <c r="D219" s="13" t="s">
        <v>38</v>
      </c>
      <c r="E219" s="15" t="s">
        <v>348</v>
      </c>
      <c r="F219" s="17">
        <v>45944</v>
      </c>
      <c r="G219" s="17">
        <v>45945</v>
      </c>
      <c r="H219" s="17">
        <v>46022</v>
      </c>
      <c r="I219" s="1">
        <v>6499994</v>
      </c>
      <c r="J219" s="18"/>
    </row>
    <row r="220" spans="1:10" ht="38.25" x14ac:dyDescent="0.2">
      <c r="A220" s="19" t="s">
        <v>625</v>
      </c>
      <c r="B220" s="13" t="s">
        <v>395</v>
      </c>
      <c r="C220" s="13" t="s">
        <v>396</v>
      </c>
      <c r="D220" s="13" t="s">
        <v>38</v>
      </c>
      <c r="E220" s="15" t="s">
        <v>397</v>
      </c>
      <c r="F220" s="17">
        <v>45944</v>
      </c>
      <c r="G220" s="17">
        <v>45945</v>
      </c>
      <c r="H220" s="17">
        <v>46022</v>
      </c>
      <c r="I220" s="1">
        <v>5199988</v>
      </c>
      <c r="J220" s="18"/>
    </row>
    <row r="221" spans="1:10" ht="38.25" x14ac:dyDescent="0.2">
      <c r="A221" s="19" t="s">
        <v>626</v>
      </c>
      <c r="B221" s="13" t="s">
        <v>627</v>
      </c>
      <c r="C221" s="13" t="s">
        <v>628</v>
      </c>
      <c r="D221" s="13" t="s">
        <v>38</v>
      </c>
      <c r="E221" s="15" t="s">
        <v>348</v>
      </c>
      <c r="F221" s="17">
        <v>45945</v>
      </c>
      <c r="G221" s="17">
        <v>45945</v>
      </c>
      <c r="H221" s="17">
        <v>46022</v>
      </c>
      <c r="I221" s="1">
        <v>6416661</v>
      </c>
      <c r="J221" s="18"/>
    </row>
    <row r="222" spans="1:10" ht="38.25" x14ac:dyDescent="0.2">
      <c r="A222" s="19" t="s">
        <v>629</v>
      </c>
      <c r="B222" s="13" t="s">
        <v>630</v>
      </c>
      <c r="C222" s="13" t="s">
        <v>631</v>
      </c>
      <c r="D222" s="13" t="s">
        <v>38</v>
      </c>
      <c r="E222" s="15" t="s">
        <v>348</v>
      </c>
      <c r="F222" s="17">
        <v>45945</v>
      </c>
      <c r="G222" s="17">
        <v>45946</v>
      </c>
      <c r="H222" s="17">
        <v>46022</v>
      </c>
      <c r="I222" s="1">
        <v>6416661</v>
      </c>
      <c r="J222" s="18"/>
    </row>
    <row r="223" spans="1:10" ht="38.25" x14ac:dyDescent="0.2">
      <c r="A223" s="19" t="s">
        <v>632</v>
      </c>
      <c r="B223" s="13" t="s">
        <v>633</v>
      </c>
      <c r="C223" s="13" t="s">
        <v>634</v>
      </c>
      <c r="D223" s="13" t="s">
        <v>38</v>
      </c>
      <c r="E223" s="15" t="s">
        <v>348</v>
      </c>
      <c r="F223" s="17">
        <v>45946</v>
      </c>
      <c r="G223" s="17">
        <v>45952</v>
      </c>
      <c r="H223" s="45">
        <v>45986</v>
      </c>
      <c r="I223" s="1">
        <v>6333328</v>
      </c>
      <c r="J223" s="18"/>
    </row>
    <row r="224" spans="1:10" ht="38.25" x14ac:dyDescent="0.2">
      <c r="A224" s="19" t="s">
        <v>635</v>
      </c>
      <c r="B224" s="13" t="s">
        <v>636</v>
      </c>
      <c r="C224" s="13" t="s">
        <v>637</v>
      </c>
      <c r="D224" s="13" t="s">
        <v>38</v>
      </c>
      <c r="E224" s="15" t="s">
        <v>348</v>
      </c>
      <c r="F224" s="17">
        <v>45946</v>
      </c>
      <c r="G224" s="17">
        <v>45948</v>
      </c>
      <c r="H224" s="17">
        <v>46022</v>
      </c>
      <c r="I224" s="1">
        <v>6333328</v>
      </c>
      <c r="J224" s="18"/>
    </row>
    <row r="225" spans="1:10" ht="38.25" x14ac:dyDescent="0.2">
      <c r="A225" s="19" t="s">
        <v>638</v>
      </c>
      <c r="B225" s="13" t="s">
        <v>639</v>
      </c>
      <c r="C225" s="13" t="s">
        <v>640</v>
      </c>
      <c r="D225" s="13" t="s">
        <v>38</v>
      </c>
      <c r="E225" s="15" t="s">
        <v>348</v>
      </c>
      <c r="F225" s="17">
        <v>45946</v>
      </c>
      <c r="G225" s="17">
        <v>45952</v>
      </c>
      <c r="H225" s="17">
        <v>46022</v>
      </c>
      <c r="I225" s="1">
        <v>6333328</v>
      </c>
      <c r="J225" s="18"/>
    </row>
    <row r="226" spans="1:10" ht="38.25" x14ac:dyDescent="0.2">
      <c r="A226" s="19" t="s">
        <v>641</v>
      </c>
      <c r="B226" s="13" t="s">
        <v>642</v>
      </c>
      <c r="C226" s="13" t="s">
        <v>643</v>
      </c>
      <c r="D226" s="13" t="s">
        <v>38</v>
      </c>
      <c r="E226" s="15" t="s">
        <v>348</v>
      </c>
      <c r="F226" s="17">
        <v>45957</v>
      </c>
      <c r="G226" s="17">
        <v>45958</v>
      </c>
      <c r="H226" s="17">
        <v>46022</v>
      </c>
      <c r="I226" s="1">
        <v>5416665</v>
      </c>
      <c r="J226" s="18"/>
    </row>
    <row r="227" spans="1:10" ht="38.25" x14ac:dyDescent="0.2">
      <c r="A227" s="19" t="s">
        <v>644</v>
      </c>
      <c r="B227" s="13" t="s">
        <v>645</v>
      </c>
      <c r="C227" s="13" t="s">
        <v>646</v>
      </c>
      <c r="D227" s="13" t="s">
        <v>38</v>
      </c>
      <c r="E227" s="15" t="s">
        <v>348</v>
      </c>
      <c r="F227" s="17">
        <v>45957</v>
      </c>
      <c r="G227" s="17">
        <v>45958</v>
      </c>
      <c r="H227" s="17">
        <v>46022</v>
      </c>
      <c r="I227" s="1">
        <v>5416665</v>
      </c>
      <c r="J227" s="18"/>
    </row>
    <row r="228" spans="1:10" ht="38.25" x14ac:dyDescent="0.2">
      <c r="A228" s="19" t="s">
        <v>647</v>
      </c>
      <c r="B228" s="13" t="s">
        <v>473</v>
      </c>
      <c r="C228" s="13" t="s">
        <v>474</v>
      </c>
      <c r="D228" s="13" t="s">
        <v>38</v>
      </c>
      <c r="E228" s="15" t="s">
        <v>348</v>
      </c>
      <c r="F228" s="17">
        <v>45957</v>
      </c>
      <c r="G228" s="17">
        <v>45958</v>
      </c>
      <c r="H228" s="17">
        <v>46022</v>
      </c>
      <c r="I228" s="1">
        <v>5416665</v>
      </c>
      <c r="J228" s="18"/>
    </row>
    <row r="229" spans="1:10" ht="38.25" x14ac:dyDescent="0.2">
      <c r="A229" s="19" t="s">
        <v>648</v>
      </c>
      <c r="B229" s="13" t="s">
        <v>649</v>
      </c>
      <c r="C229" s="13" t="s">
        <v>650</v>
      </c>
      <c r="D229" s="13" t="s">
        <v>38</v>
      </c>
      <c r="E229" s="15" t="s">
        <v>390</v>
      </c>
      <c r="F229" s="17">
        <v>45957</v>
      </c>
      <c r="G229" s="17">
        <v>45961</v>
      </c>
      <c r="H229" s="45">
        <v>45971</v>
      </c>
      <c r="I229" s="1">
        <v>16250000</v>
      </c>
      <c r="J229" s="18"/>
    </row>
    <row r="230" spans="1:10" ht="38.25" x14ac:dyDescent="0.2">
      <c r="A230" s="19" t="s">
        <v>651</v>
      </c>
      <c r="B230" s="13" t="s">
        <v>652</v>
      </c>
      <c r="C230" s="13" t="s">
        <v>653</v>
      </c>
      <c r="D230" s="13" t="s">
        <v>38</v>
      </c>
      <c r="E230" s="15" t="s">
        <v>268</v>
      </c>
      <c r="F230" s="17">
        <v>45957</v>
      </c>
      <c r="G230" s="17">
        <v>45958</v>
      </c>
      <c r="H230" s="17">
        <v>46022</v>
      </c>
      <c r="I230" s="1">
        <v>13000000</v>
      </c>
      <c r="J230" s="18"/>
    </row>
    <row r="231" spans="1:10" ht="38.25" x14ac:dyDescent="0.2">
      <c r="A231" s="19" t="s">
        <v>654</v>
      </c>
      <c r="B231" s="13" t="s">
        <v>407</v>
      </c>
      <c r="C231" s="13" t="s">
        <v>408</v>
      </c>
      <c r="D231" s="13" t="s">
        <v>38</v>
      </c>
      <c r="E231" s="15" t="s">
        <v>268</v>
      </c>
      <c r="F231" s="17">
        <v>45957</v>
      </c>
      <c r="G231" s="17">
        <v>45959</v>
      </c>
      <c r="H231" s="17">
        <v>46022</v>
      </c>
      <c r="I231" s="1">
        <v>13000000</v>
      </c>
      <c r="J231" s="18"/>
    </row>
    <row r="232" spans="1:10" ht="25.5" x14ac:dyDescent="0.2">
      <c r="A232" s="19" t="s">
        <v>655</v>
      </c>
      <c r="B232" s="13" t="s">
        <v>440</v>
      </c>
      <c r="C232" s="13" t="s">
        <v>441</v>
      </c>
      <c r="D232" s="13" t="s">
        <v>38</v>
      </c>
      <c r="E232" s="15" t="s">
        <v>405</v>
      </c>
      <c r="F232" s="17">
        <v>45957</v>
      </c>
      <c r="G232" s="17">
        <v>45968</v>
      </c>
      <c r="H232" s="17">
        <v>46022</v>
      </c>
      <c r="I232" s="1">
        <v>10291665</v>
      </c>
      <c r="J232" s="18"/>
    </row>
    <row r="233" spans="1:10" ht="25.5" x14ac:dyDescent="0.2">
      <c r="A233" s="19" t="s">
        <v>656</v>
      </c>
      <c r="B233" s="13" t="s">
        <v>437</v>
      </c>
      <c r="C233" s="13" t="s">
        <v>438</v>
      </c>
      <c r="D233" s="13" t="s">
        <v>38</v>
      </c>
      <c r="E233" s="15" t="s">
        <v>255</v>
      </c>
      <c r="F233" s="17">
        <v>45957</v>
      </c>
      <c r="G233" s="17">
        <v>45958</v>
      </c>
      <c r="H233" s="17">
        <v>46022</v>
      </c>
      <c r="I233" s="1">
        <v>10291665</v>
      </c>
      <c r="J233" s="18"/>
    </row>
    <row r="234" spans="1:10" ht="38.25" x14ac:dyDescent="0.2">
      <c r="A234" s="19" t="s">
        <v>657</v>
      </c>
      <c r="B234" s="13" t="s">
        <v>658</v>
      </c>
      <c r="C234" s="13" t="s">
        <v>659</v>
      </c>
      <c r="D234" s="13" t="s">
        <v>38</v>
      </c>
      <c r="E234" s="15" t="s">
        <v>397</v>
      </c>
      <c r="F234" s="17">
        <v>45957</v>
      </c>
      <c r="G234" s="17">
        <v>45958</v>
      </c>
      <c r="H234" s="17">
        <v>46022</v>
      </c>
      <c r="I234" s="1">
        <v>4333335</v>
      </c>
      <c r="J234" s="18"/>
    </row>
    <row r="235" spans="1:10" ht="38.25" x14ac:dyDescent="0.2">
      <c r="A235" s="19" t="s">
        <v>660</v>
      </c>
      <c r="B235" s="13" t="s">
        <v>661</v>
      </c>
      <c r="C235" s="13" t="s">
        <v>662</v>
      </c>
      <c r="D235" s="13" t="s">
        <v>38</v>
      </c>
      <c r="E235" s="15" t="s">
        <v>397</v>
      </c>
      <c r="F235" s="17">
        <v>45957</v>
      </c>
      <c r="G235" s="17">
        <v>45969</v>
      </c>
      <c r="H235" s="17">
        <v>46022</v>
      </c>
      <c r="I235" s="1">
        <v>4333335</v>
      </c>
      <c r="J235" s="18"/>
    </row>
    <row r="236" spans="1:10" ht="38.25" x14ac:dyDescent="0.2">
      <c r="A236" s="19" t="s">
        <v>663</v>
      </c>
      <c r="B236" s="13" t="s">
        <v>493</v>
      </c>
      <c r="C236" s="13" t="s">
        <v>494</v>
      </c>
      <c r="D236" s="13" t="s">
        <v>38</v>
      </c>
      <c r="E236" s="15" t="s">
        <v>348</v>
      </c>
      <c r="F236" s="17">
        <v>45957</v>
      </c>
      <c r="G236" s="17">
        <v>45958</v>
      </c>
      <c r="H236" s="45">
        <v>45972</v>
      </c>
      <c r="I236" s="1">
        <v>5416665</v>
      </c>
      <c r="J236" s="18"/>
    </row>
    <row r="237" spans="1:10" ht="38.25" x14ac:dyDescent="0.2">
      <c r="A237" s="19" t="s">
        <v>664</v>
      </c>
      <c r="B237" s="13" t="s">
        <v>485</v>
      </c>
      <c r="C237" s="13" t="s">
        <v>486</v>
      </c>
      <c r="D237" s="13" t="s">
        <v>38</v>
      </c>
      <c r="E237" s="15" t="s">
        <v>348</v>
      </c>
      <c r="F237" s="17">
        <v>45957</v>
      </c>
      <c r="G237" s="17">
        <v>45958</v>
      </c>
      <c r="H237" s="17">
        <v>46022</v>
      </c>
      <c r="I237" s="1">
        <v>5416665</v>
      </c>
      <c r="J237" s="18"/>
    </row>
    <row r="238" spans="1:10" ht="38.25" x14ac:dyDescent="0.2">
      <c r="A238" s="19" t="s">
        <v>665</v>
      </c>
      <c r="B238" s="13" t="s">
        <v>479</v>
      </c>
      <c r="C238" s="13" t="s">
        <v>480</v>
      </c>
      <c r="D238" s="13" t="s">
        <v>38</v>
      </c>
      <c r="E238" s="15" t="s">
        <v>397</v>
      </c>
      <c r="F238" s="17">
        <v>45957</v>
      </c>
      <c r="G238" s="17">
        <v>45966</v>
      </c>
      <c r="H238" s="45">
        <v>45991</v>
      </c>
      <c r="I238" s="1">
        <v>4333335</v>
      </c>
      <c r="J238" s="18"/>
    </row>
    <row r="239" spans="1:10" ht="38.25" x14ac:dyDescent="0.2">
      <c r="A239" s="19" t="s">
        <v>666</v>
      </c>
      <c r="B239" s="13" t="s">
        <v>667</v>
      </c>
      <c r="C239" s="13" t="s">
        <v>668</v>
      </c>
      <c r="D239" s="13" t="s">
        <v>38</v>
      </c>
      <c r="E239" s="15" t="s">
        <v>348</v>
      </c>
      <c r="F239" s="17">
        <v>45961</v>
      </c>
      <c r="G239" s="17">
        <v>45937</v>
      </c>
      <c r="H239" s="17">
        <v>46022</v>
      </c>
      <c r="I239" s="1">
        <v>5000000</v>
      </c>
      <c r="J239" s="18"/>
    </row>
    <row r="240" spans="1:10" ht="51" customHeight="1" x14ac:dyDescent="0.2">
      <c r="A240" s="19" t="s">
        <v>669</v>
      </c>
      <c r="B240" s="13" t="s">
        <v>329</v>
      </c>
      <c r="C240" s="13" t="s">
        <v>330</v>
      </c>
      <c r="D240" s="13" t="s">
        <v>38</v>
      </c>
      <c r="E240" s="15" t="s">
        <v>348</v>
      </c>
      <c r="F240" s="17">
        <v>45967</v>
      </c>
      <c r="G240" s="17">
        <v>45971</v>
      </c>
      <c r="H240" s="17">
        <v>46022</v>
      </c>
      <c r="I240" s="1">
        <v>4583325</v>
      </c>
      <c r="J240" s="18"/>
    </row>
    <row r="241" spans="1:10" ht="38.25" x14ac:dyDescent="0.2">
      <c r="A241" s="19" t="s">
        <v>670</v>
      </c>
      <c r="B241" s="13" t="s">
        <v>671</v>
      </c>
      <c r="C241" s="13" t="s">
        <v>672</v>
      </c>
      <c r="D241" s="13" t="s">
        <v>38</v>
      </c>
      <c r="E241" s="15" t="s">
        <v>348</v>
      </c>
      <c r="F241" s="17">
        <v>45967</v>
      </c>
      <c r="G241" s="17">
        <v>45980</v>
      </c>
      <c r="H241" s="17">
        <v>46022</v>
      </c>
      <c r="I241" s="1">
        <v>4583325</v>
      </c>
      <c r="J241" s="18"/>
    </row>
    <row r="242" spans="1:10" ht="38.25" x14ac:dyDescent="0.2">
      <c r="A242" s="19" t="s">
        <v>673</v>
      </c>
      <c r="B242" s="13" t="s">
        <v>674</v>
      </c>
      <c r="C242" s="13" t="s">
        <v>675</v>
      </c>
      <c r="D242" s="13" t="s">
        <v>38</v>
      </c>
      <c r="E242" s="15" t="s">
        <v>348</v>
      </c>
      <c r="F242" s="17">
        <v>45972</v>
      </c>
      <c r="G242" s="17">
        <v>45979</v>
      </c>
      <c r="H242" s="45">
        <v>45980</v>
      </c>
      <c r="I242" s="1">
        <v>4166660</v>
      </c>
      <c r="J242" s="18"/>
    </row>
    <row r="243" spans="1:10" ht="38.25" x14ac:dyDescent="0.2">
      <c r="A243" s="19" t="s">
        <v>676</v>
      </c>
      <c r="B243" s="13" t="s">
        <v>281</v>
      </c>
      <c r="C243" s="13" t="s">
        <v>282</v>
      </c>
      <c r="D243" s="13" t="s">
        <v>38</v>
      </c>
      <c r="E243" s="15" t="s">
        <v>348</v>
      </c>
      <c r="F243" s="17">
        <v>45972</v>
      </c>
      <c r="G243" s="17">
        <v>45974</v>
      </c>
      <c r="H243" s="17">
        <v>46022</v>
      </c>
      <c r="I243" s="1">
        <v>4166660</v>
      </c>
      <c r="J243" s="18"/>
    </row>
    <row r="244" spans="1:10" ht="38.25" x14ac:dyDescent="0.2">
      <c r="A244" s="19" t="s">
        <v>677</v>
      </c>
      <c r="B244" s="13" t="s">
        <v>382</v>
      </c>
      <c r="C244" s="13" t="s">
        <v>383</v>
      </c>
      <c r="D244" s="13" t="s">
        <v>38</v>
      </c>
      <c r="E244" s="15" t="s">
        <v>268</v>
      </c>
      <c r="F244" s="17">
        <v>45972</v>
      </c>
      <c r="G244" s="17">
        <v>45975</v>
      </c>
      <c r="H244" s="17">
        <v>46022</v>
      </c>
      <c r="I244" s="1">
        <v>10000000</v>
      </c>
      <c r="J244" s="18"/>
    </row>
    <row r="245" spans="1:10" ht="38.25" x14ac:dyDescent="0.2">
      <c r="A245" s="19" t="s">
        <v>678</v>
      </c>
      <c r="B245" s="13" t="s">
        <v>679</v>
      </c>
      <c r="C245" s="13" t="s">
        <v>680</v>
      </c>
      <c r="D245" s="13" t="s">
        <v>38</v>
      </c>
      <c r="E245" s="15" t="s">
        <v>268</v>
      </c>
      <c r="F245" s="17">
        <v>45972</v>
      </c>
      <c r="G245" s="17">
        <v>45974</v>
      </c>
      <c r="H245" s="17">
        <v>46022</v>
      </c>
      <c r="I245" s="1">
        <v>10000000</v>
      </c>
      <c r="J245" s="18"/>
    </row>
    <row r="246" spans="1:10" ht="25.5" x14ac:dyDescent="0.2">
      <c r="A246" s="19" t="s">
        <v>681</v>
      </c>
      <c r="B246" s="13" t="s">
        <v>682</v>
      </c>
      <c r="C246" s="13" t="s">
        <v>683</v>
      </c>
      <c r="D246" s="13" t="s">
        <v>38</v>
      </c>
      <c r="E246" s="15" t="s">
        <v>255</v>
      </c>
      <c r="F246" s="17">
        <v>45972</v>
      </c>
      <c r="G246" s="17">
        <v>45980</v>
      </c>
      <c r="H246" s="17">
        <v>46022</v>
      </c>
      <c r="I246" s="1">
        <v>3958340</v>
      </c>
      <c r="J246" s="18"/>
    </row>
    <row r="247" spans="1:10" ht="25.5" x14ac:dyDescent="0.2">
      <c r="A247" s="19" t="s">
        <v>684</v>
      </c>
      <c r="B247" s="13" t="s">
        <v>685</v>
      </c>
      <c r="C247" s="13" t="s">
        <v>686</v>
      </c>
      <c r="D247" s="13" t="s">
        <v>38</v>
      </c>
      <c r="E247" s="15" t="s">
        <v>255</v>
      </c>
      <c r="F247" s="17">
        <v>45972</v>
      </c>
      <c r="G247" s="17">
        <v>45974</v>
      </c>
      <c r="H247" s="17">
        <v>46022</v>
      </c>
      <c r="I247" s="1">
        <v>3958340</v>
      </c>
      <c r="J247" s="18"/>
    </row>
    <row r="248" spans="1:10" ht="38.25" x14ac:dyDescent="0.2">
      <c r="A248" s="19" t="s">
        <v>687</v>
      </c>
      <c r="B248" s="13" t="s">
        <v>533</v>
      </c>
      <c r="C248" s="13" t="s">
        <v>534</v>
      </c>
      <c r="D248" s="13" t="s">
        <v>38</v>
      </c>
      <c r="E248" s="15" t="s">
        <v>390</v>
      </c>
      <c r="F248" s="17">
        <v>45972</v>
      </c>
      <c r="G248" s="17">
        <v>45973</v>
      </c>
      <c r="H248" s="17">
        <v>46022</v>
      </c>
      <c r="I248" s="1">
        <v>12500000</v>
      </c>
      <c r="J248" s="18"/>
    </row>
    <row r="249" spans="1:10" ht="38.25" x14ac:dyDescent="0.2">
      <c r="A249" s="19" t="s">
        <v>688</v>
      </c>
      <c r="B249" s="13" t="s">
        <v>525</v>
      </c>
      <c r="C249" s="13" t="s">
        <v>526</v>
      </c>
      <c r="D249" s="13" t="s">
        <v>38</v>
      </c>
      <c r="E249" s="15" t="s">
        <v>397</v>
      </c>
      <c r="F249" s="17">
        <v>45972</v>
      </c>
      <c r="G249" s="17">
        <v>45973</v>
      </c>
      <c r="H249" s="17">
        <v>46022</v>
      </c>
      <c r="I249" s="1">
        <v>3333340</v>
      </c>
      <c r="J249" s="18"/>
    </row>
    <row r="250" spans="1:10" ht="38.25" x14ac:dyDescent="0.2">
      <c r="A250" s="19" t="s">
        <v>689</v>
      </c>
      <c r="B250" s="13" t="s">
        <v>690</v>
      </c>
      <c r="C250" s="13" t="s">
        <v>691</v>
      </c>
      <c r="D250" s="13" t="s">
        <v>38</v>
      </c>
      <c r="E250" s="15" t="s">
        <v>348</v>
      </c>
      <c r="F250" s="17">
        <v>45972</v>
      </c>
      <c r="G250" s="17"/>
      <c r="H250" s="17">
        <v>46022</v>
      </c>
      <c r="I250" s="1">
        <v>4166660</v>
      </c>
      <c r="J250" s="18"/>
    </row>
    <row r="251" spans="1:10" ht="38.25" x14ac:dyDescent="0.2">
      <c r="A251" s="19" t="s">
        <v>692</v>
      </c>
      <c r="B251" s="13" t="s">
        <v>334</v>
      </c>
      <c r="C251" s="13" t="s">
        <v>335</v>
      </c>
      <c r="D251" s="13" t="s">
        <v>38</v>
      </c>
      <c r="E251" s="15" t="s">
        <v>348</v>
      </c>
      <c r="F251" s="17">
        <v>45975</v>
      </c>
      <c r="G251" s="17">
        <v>45975</v>
      </c>
      <c r="H251" s="17">
        <v>46022</v>
      </c>
      <c r="I251" s="1">
        <v>3916661</v>
      </c>
      <c r="J251" s="18"/>
    </row>
    <row r="252" spans="1:10" ht="34.5" customHeight="1" x14ac:dyDescent="0.2">
      <c r="A252" s="27" t="s">
        <v>693</v>
      </c>
      <c r="B252" s="13" t="s">
        <v>231</v>
      </c>
      <c r="C252" s="13" t="s">
        <v>232</v>
      </c>
      <c r="D252" s="15" t="s">
        <v>38</v>
      </c>
      <c r="E252" s="15" t="s">
        <v>405</v>
      </c>
      <c r="F252" s="17">
        <v>45980</v>
      </c>
      <c r="G252" s="17">
        <v>45981</v>
      </c>
      <c r="H252" s="17">
        <v>46022</v>
      </c>
      <c r="I252" s="1">
        <v>6649996</v>
      </c>
      <c r="J252" s="18"/>
    </row>
    <row r="253" spans="1:10" ht="38.25" x14ac:dyDescent="0.2">
      <c r="A253" s="19" t="s">
        <v>694</v>
      </c>
      <c r="B253" s="13" t="s">
        <v>695</v>
      </c>
      <c r="C253" s="13" t="s">
        <v>696</v>
      </c>
      <c r="D253" s="13" t="s">
        <v>38</v>
      </c>
      <c r="E253" s="15" t="s">
        <v>348</v>
      </c>
      <c r="F253" s="17">
        <v>45987</v>
      </c>
      <c r="G253" s="17">
        <v>45987</v>
      </c>
      <c r="H253" s="17">
        <v>46022</v>
      </c>
      <c r="I253" s="1">
        <v>2916665</v>
      </c>
      <c r="J253" s="18"/>
    </row>
    <row r="254" spans="1:10" ht="51" x14ac:dyDescent="0.2">
      <c r="A254" s="19" t="s">
        <v>697</v>
      </c>
      <c r="B254" s="40" t="s">
        <v>698</v>
      </c>
      <c r="C254" s="40" t="s">
        <v>699</v>
      </c>
      <c r="D254" s="40" t="s">
        <v>700</v>
      </c>
      <c r="E254" s="15" t="s">
        <v>701</v>
      </c>
      <c r="F254" s="17">
        <v>45992</v>
      </c>
      <c r="G254" s="17">
        <v>45993</v>
      </c>
      <c r="H254" s="17">
        <v>45995</v>
      </c>
      <c r="I254" s="1">
        <v>92000000</v>
      </c>
      <c r="J254" s="18"/>
    </row>
    <row r="255" spans="1:10" ht="25.5" x14ac:dyDescent="0.2">
      <c r="A255" s="19" t="s">
        <v>702</v>
      </c>
      <c r="B255" s="13" t="s">
        <v>703</v>
      </c>
      <c r="C255" s="13" t="s">
        <v>704</v>
      </c>
      <c r="D255" s="13" t="s">
        <v>38</v>
      </c>
      <c r="E255" s="15" t="s">
        <v>405</v>
      </c>
      <c r="F255" s="17">
        <v>45992</v>
      </c>
      <c r="G255" s="17">
        <v>45993</v>
      </c>
      <c r="H255" s="17">
        <v>46022</v>
      </c>
      <c r="I255" s="1">
        <v>2375000</v>
      </c>
      <c r="J255" s="18"/>
    </row>
    <row r="256" spans="1:10" ht="38.25" x14ac:dyDescent="0.2">
      <c r="A256" s="19" t="s">
        <v>705</v>
      </c>
      <c r="B256" s="13" t="s">
        <v>235</v>
      </c>
      <c r="C256" s="13" t="s">
        <v>706</v>
      </c>
      <c r="D256" s="13" t="s">
        <v>38</v>
      </c>
      <c r="E256" s="15" t="s">
        <v>348</v>
      </c>
      <c r="F256" s="17">
        <v>45996</v>
      </c>
      <c r="G256" s="17">
        <v>45996</v>
      </c>
      <c r="H256" s="17">
        <v>46022</v>
      </c>
      <c r="I256" s="1">
        <v>2249991</v>
      </c>
      <c r="J256" s="18"/>
    </row>
    <row r="257" spans="1:10" ht="38.25" x14ac:dyDescent="0.2">
      <c r="A257" s="19" t="s">
        <v>707</v>
      </c>
      <c r="B257" s="13" t="s">
        <v>540</v>
      </c>
      <c r="C257" s="13" t="s">
        <v>541</v>
      </c>
      <c r="D257" s="13" t="s">
        <v>38</v>
      </c>
      <c r="E257" s="15" t="s">
        <v>268</v>
      </c>
      <c r="F257" s="17">
        <v>46002</v>
      </c>
      <c r="G257" s="17">
        <v>46002</v>
      </c>
      <c r="H257" s="17">
        <v>46022</v>
      </c>
      <c r="I257" s="1">
        <v>4200000</v>
      </c>
      <c r="J257" s="18"/>
    </row>
    <row r="258" spans="1:10" s="21" customFormat="1" ht="38.25" x14ac:dyDescent="0.2">
      <c r="A258" s="19" t="s">
        <v>708</v>
      </c>
      <c r="B258" s="13" t="s">
        <v>466</v>
      </c>
      <c r="C258" s="13" t="s">
        <v>467</v>
      </c>
      <c r="D258" s="13" t="s">
        <v>468</v>
      </c>
      <c r="E258" s="15" t="s">
        <v>709</v>
      </c>
      <c r="F258" s="42">
        <v>46003</v>
      </c>
      <c r="G258" s="42">
        <v>46004</v>
      </c>
      <c r="H258" s="42">
        <v>46004</v>
      </c>
      <c r="I258" s="1">
        <v>31962600</v>
      </c>
      <c r="J258" s="18"/>
    </row>
  </sheetData>
  <autoFilter ref="A3:K258" xr:uid="{FF4AB012-7096-496D-97E3-F5AC9349A48B}"/>
  <mergeCells count="1">
    <mergeCell ref="A1:J2"/>
  </mergeCells>
  <conditionalFormatting sqref="H3:H5 H9:H17 H153:H158 H77:H91 H47:H68 H243:H253 H224:H228 H203:H216 H160:H168">
    <cfRule type="timePeriod" dxfId="248" priority="286" timePeriod="tomorrow">
      <formula>FLOOR(H3,1)=TODAY()+1</formula>
    </cfRule>
    <cfRule type="timePeriod" dxfId="247" priority="287" timePeriod="last7Days">
      <formula>AND(TODAY()-FLOOR(H3,1)&lt;=6,FLOOR(H3,1)&lt;=TODAY())</formula>
    </cfRule>
    <cfRule type="timePeriod" dxfId="246" priority="288" timePeriod="yesterday">
      <formula>FLOOR(H3,1)=TODAY()-1</formula>
    </cfRule>
  </conditionalFormatting>
  <conditionalFormatting sqref="H21">
    <cfRule type="timePeriod" dxfId="245" priority="277" timePeriod="tomorrow">
      <formula>FLOOR(H21,1)=TODAY()+1</formula>
    </cfRule>
    <cfRule type="timePeriod" dxfId="244" priority="278" timePeriod="last7Days">
      <formula>AND(TODAY()-FLOOR(H21,1)&lt;=6,FLOOR(H21,1)&lt;=TODAY())</formula>
    </cfRule>
    <cfRule type="timePeriod" dxfId="243" priority="279" timePeriod="yesterday">
      <formula>FLOOR(H21,1)=TODAY()-1</formula>
    </cfRule>
  </conditionalFormatting>
  <conditionalFormatting sqref="H30">
    <cfRule type="timePeriod" dxfId="242" priority="262" timePeriod="tomorrow">
      <formula>FLOOR(H30,1)=TODAY()+1</formula>
    </cfRule>
    <cfRule type="timePeriod" dxfId="241" priority="263" timePeriod="last7Days">
      <formula>AND(TODAY()-FLOOR(H30,1)&lt;=6,FLOOR(H30,1)&lt;=TODAY())</formula>
    </cfRule>
    <cfRule type="timePeriod" dxfId="240" priority="264" timePeriod="yesterday">
      <formula>FLOOR(H30,1)=TODAY()-1</formula>
    </cfRule>
  </conditionalFormatting>
  <conditionalFormatting sqref="H32:H33 H37:H38 H41:H48">
    <cfRule type="timePeriod" dxfId="239" priority="259" timePeriod="tomorrow">
      <formula>FLOOR(H32,1)=TODAY()+1</formula>
    </cfRule>
    <cfRule type="timePeriod" dxfId="238" priority="260" timePeriod="last7Days">
      <formula>AND(TODAY()-FLOOR(H32,1)&lt;=6,FLOOR(H32,1)&lt;=TODAY())</formula>
    </cfRule>
    <cfRule type="timePeriod" dxfId="237" priority="261" timePeriod="yesterday">
      <formula>FLOOR(H32,1)=TODAY()-1</formula>
    </cfRule>
  </conditionalFormatting>
  <conditionalFormatting sqref="H70 H72:H75">
    <cfRule type="timePeriod" dxfId="236" priority="223" timePeriod="tomorrow">
      <formula>FLOOR(H70,1)=TODAY()+1</formula>
    </cfRule>
    <cfRule type="timePeriod" dxfId="235" priority="224" timePeriod="last7Days">
      <formula>AND(TODAY()-FLOOR(H70,1)&lt;=6,FLOOR(H70,1)&lt;=TODAY())</formula>
    </cfRule>
    <cfRule type="timePeriod" dxfId="234" priority="225" timePeriod="yesterday">
      <formula>FLOOR(H70,1)=TODAY()-1</formula>
    </cfRule>
  </conditionalFormatting>
  <conditionalFormatting sqref="H93">
    <cfRule type="timePeriod" dxfId="233" priority="238" timePeriod="tomorrow">
      <formula>FLOOR(H93,1)=TODAY()+1</formula>
    </cfRule>
    <cfRule type="timePeriod" dxfId="232" priority="239" timePeriod="last7Days">
      <formula>AND(TODAY()-FLOOR(H93,1)&lt;=6,FLOOR(H93,1)&lt;=TODAY())</formula>
    </cfRule>
    <cfRule type="timePeriod" dxfId="231" priority="240" timePeriod="yesterday">
      <formula>FLOOR(H93,1)=TODAY()-1</formula>
    </cfRule>
  </conditionalFormatting>
  <conditionalFormatting sqref="H108">
    <cfRule type="timePeriod" dxfId="230" priority="229" timePeriod="tomorrow">
      <formula>FLOOR(H108,1)=TODAY()+1</formula>
    </cfRule>
    <cfRule type="timePeriod" dxfId="229" priority="230" timePeriod="last7Days">
      <formula>AND(TODAY()-FLOOR(H108,1)&lt;=6,FLOOR(H108,1)&lt;=TODAY())</formula>
    </cfRule>
    <cfRule type="timePeriod" dxfId="228" priority="231" timePeriod="yesterday">
      <formula>FLOOR(H108,1)=TODAY()-1</formula>
    </cfRule>
  </conditionalFormatting>
  <conditionalFormatting sqref="H118">
    <cfRule type="timePeriod" dxfId="227" priority="205" timePeriod="tomorrow">
      <formula>FLOOR(H118,1)=TODAY()+1</formula>
    </cfRule>
    <cfRule type="timePeriod" dxfId="226" priority="206" timePeriod="last7Days">
      <formula>AND(TODAY()-FLOOR(H118,1)&lt;=6,FLOOR(H118,1)&lt;=TODAY())</formula>
    </cfRule>
    <cfRule type="timePeriod" dxfId="225" priority="207" timePeriod="yesterday">
      <formula>FLOOR(H118,1)=TODAY()-1</formula>
    </cfRule>
  </conditionalFormatting>
  <conditionalFormatting sqref="H149:H150">
    <cfRule type="timePeriod" dxfId="224" priority="199" timePeriod="tomorrow">
      <formula>FLOOR(H149,1)=TODAY()+1</formula>
    </cfRule>
    <cfRule type="timePeriod" dxfId="223" priority="200" timePeriod="last7Days">
      <formula>AND(TODAY()-FLOOR(H149,1)&lt;=6,FLOOR(H149,1)&lt;=TODAY())</formula>
    </cfRule>
    <cfRule type="timePeriod" dxfId="222" priority="201" timePeriod="yesterday">
      <formula>FLOOR(H149,1)=TODAY()-1</formula>
    </cfRule>
  </conditionalFormatting>
  <conditionalFormatting sqref="H170 H172:H174">
    <cfRule type="timePeriod" dxfId="221" priority="184" timePeriod="tomorrow">
      <formula>FLOOR(H170,1)=TODAY()+1</formula>
    </cfRule>
    <cfRule type="timePeriod" dxfId="220" priority="185" timePeriod="last7Days">
      <formula>AND(TODAY()-FLOOR(H170,1)&lt;=6,FLOOR(H170,1)&lt;=TODAY())</formula>
    </cfRule>
    <cfRule type="timePeriod" dxfId="219" priority="186" timePeriod="yesterday">
      <formula>FLOOR(H170,1)=TODAY()-1</formula>
    </cfRule>
  </conditionalFormatting>
  <conditionalFormatting sqref="H178:H179 H181 H184">
    <cfRule type="timePeriod" dxfId="218" priority="178" timePeriod="tomorrow">
      <formula>FLOOR(H178,1)=TODAY()+1</formula>
    </cfRule>
    <cfRule type="timePeriod" dxfId="217" priority="179" timePeriod="last7Days">
      <formula>AND(TODAY()-FLOOR(H178,1)&lt;=6,FLOOR(H178,1)&lt;=TODAY())</formula>
    </cfRule>
    <cfRule type="timePeriod" dxfId="216" priority="180" timePeriod="yesterday">
      <formula>FLOOR(H178,1)=TODAY()-1</formula>
    </cfRule>
  </conditionalFormatting>
  <conditionalFormatting sqref="H194">
    <cfRule type="timePeriod" dxfId="215" priority="169" timePeriod="tomorrow">
      <formula>FLOOR(H194,1)=TODAY()+1</formula>
    </cfRule>
    <cfRule type="timePeriod" dxfId="214" priority="170" timePeriod="last7Days">
      <formula>AND(TODAY()-FLOOR(H194,1)&lt;=6,FLOOR(H194,1)&lt;=TODAY())</formula>
    </cfRule>
    <cfRule type="timePeriod" dxfId="213" priority="171" timePeriod="yesterday">
      <formula>FLOOR(H194,1)=TODAY()-1</formula>
    </cfRule>
  </conditionalFormatting>
  <conditionalFormatting sqref="H198 H200 H218:H222 H230:H235 H237 H239:H241">
    <cfRule type="timePeriod" dxfId="212" priority="160" timePeriod="tomorrow">
      <formula>FLOOR(H198,1)=TODAY()+1</formula>
    </cfRule>
    <cfRule type="timePeriod" dxfId="211" priority="161" timePeriod="last7Days">
      <formula>AND(TODAY()-FLOOR(H198,1)&lt;=6,FLOOR(H198,1)&lt;=TODAY())</formula>
    </cfRule>
    <cfRule type="timePeriod" dxfId="210" priority="162" timePeriod="yesterday">
      <formula>FLOOR(H198,1)=TODAY()-1</formula>
    </cfRule>
  </conditionalFormatting>
  <conditionalFormatting sqref="H255:H257">
    <cfRule type="timePeriod" dxfId="209" priority="154" timePeriod="tomorrow">
      <formula>FLOOR(H255,1)=TODAY()+1</formula>
    </cfRule>
    <cfRule type="timePeriod" dxfId="208" priority="155" timePeriod="last7Days">
      <formula>AND(TODAY()-FLOOR(H255,1)&lt;=6,FLOOR(H255,1)&lt;=TODAY())</formula>
    </cfRule>
    <cfRule type="timePeriod" dxfId="207" priority="156" timePeriod="yesterday">
      <formula>FLOOR(H255,1)=TODAY()-1</formula>
    </cfRule>
  </conditionalFormatting>
  <conditionalFormatting sqref="H14:H16 H18:H19 H37 H152 H154 H179 H259:H1048576 H11:H12 H177">
    <cfRule type="timePeriod" dxfId="206" priority="295" timePeriod="tomorrow">
      <formula>FLOOR(H11,1)=TODAY()+1</formula>
    </cfRule>
    <cfRule type="timePeriod" dxfId="205" priority="296" timePeriod="last7Days">
      <formula>AND(TODAY()-FLOOR(H11,1)&lt;=6,FLOOR(H11,1)&lt;=TODAY())</formula>
    </cfRule>
    <cfRule type="timePeriod" dxfId="204" priority="297" timePeriod="yesterday">
      <formula>FLOOR(H11,1)=TODAY()-1</formula>
    </cfRule>
  </conditionalFormatting>
  <conditionalFormatting sqref="H31 H22:H29">
    <cfRule type="timePeriod" dxfId="203" priority="274" timePeriod="tomorrow">
      <formula>FLOOR(H22,1)=TODAY()+1</formula>
    </cfRule>
    <cfRule type="timePeriod" dxfId="202" priority="275" timePeriod="last7Days">
      <formula>AND(TODAY()-FLOOR(H22,1)&lt;=6,FLOOR(H22,1)&lt;=TODAY())</formula>
    </cfRule>
    <cfRule type="timePeriod" dxfId="201" priority="276" timePeriod="yesterday">
      <formula>FLOOR(H22,1)=TODAY()-1</formula>
    </cfRule>
  </conditionalFormatting>
  <conditionalFormatting sqref="H41:H45">
    <cfRule type="timePeriod" dxfId="200" priority="268" timePeriod="tomorrow">
      <formula>FLOOR(H41,1)=TODAY()+1</formula>
    </cfRule>
    <cfRule type="timePeriod" dxfId="199" priority="269" timePeriod="last7Days">
      <formula>AND(TODAY()-FLOOR(H41,1)&lt;=6,FLOOR(H41,1)&lt;=TODAY())</formula>
    </cfRule>
    <cfRule type="timePeriod" dxfId="198" priority="270" timePeriod="yesterday">
      <formula>FLOOR(H41,1)=TODAY()-1</formula>
    </cfRule>
  </conditionalFormatting>
  <conditionalFormatting sqref="H70">
    <cfRule type="timePeriod" dxfId="197" priority="256" timePeriod="tomorrow">
      <formula>FLOOR(H70,1)=TODAY()+1</formula>
    </cfRule>
    <cfRule type="timePeriod" dxfId="196" priority="257" timePeriod="last7Days">
      <formula>AND(TODAY()-FLOOR(H70,1)&lt;=6,FLOOR(H70,1)&lt;=TODAY())</formula>
    </cfRule>
    <cfRule type="timePeriod" dxfId="195" priority="258" timePeriod="yesterday">
      <formula>FLOOR(H70,1)=TODAY()-1</formula>
    </cfRule>
  </conditionalFormatting>
  <conditionalFormatting sqref="H73:H75">
    <cfRule type="timePeriod" dxfId="194" priority="271" timePeriod="tomorrow">
      <formula>FLOOR(H73,1)=TODAY()+1</formula>
    </cfRule>
    <cfRule type="timePeriod" dxfId="193" priority="272" timePeriod="last7Days">
      <formula>AND(TODAY()-FLOOR(H73,1)&lt;=6,FLOOR(H73,1)&lt;=TODAY())</formula>
    </cfRule>
    <cfRule type="timePeriod" dxfId="192" priority="273" timePeriod="yesterday">
      <formula>FLOOR(H73,1)=TODAY()-1</formula>
    </cfRule>
  </conditionalFormatting>
  <conditionalFormatting sqref="H77:H79">
    <cfRule type="timePeriod" dxfId="191" priority="253" timePeriod="tomorrow">
      <formula>FLOOR(H77,1)=TODAY()+1</formula>
    </cfRule>
    <cfRule type="timePeriod" dxfId="190" priority="254" timePeriod="last7Days">
      <formula>AND(TODAY()-FLOOR(H77,1)&lt;=6,FLOOR(H77,1)&lt;=TODAY())</formula>
    </cfRule>
    <cfRule type="timePeriod" dxfId="189" priority="255" timePeriod="yesterday">
      <formula>FLOOR(H77,1)=TODAY()-1</formula>
    </cfRule>
  </conditionalFormatting>
  <conditionalFormatting sqref="H81:H84">
    <cfRule type="timePeriod" dxfId="188" priority="250" timePeriod="tomorrow">
      <formula>FLOOR(H81,1)=TODAY()+1</formula>
    </cfRule>
    <cfRule type="timePeriod" dxfId="187" priority="251" timePeriod="last7Days">
      <formula>AND(TODAY()-FLOOR(H81,1)&lt;=6,FLOOR(H81,1)&lt;=TODAY())</formula>
    </cfRule>
    <cfRule type="timePeriod" dxfId="186" priority="252" timePeriod="yesterday">
      <formula>FLOOR(H81,1)=TODAY()-1</formula>
    </cfRule>
  </conditionalFormatting>
  <conditionalFormatting sqref="H86">
    <cfRule type="timePeriod" dxfId="185" priority="247" timePeriod="tomorrow">
      <formula>FLOOR(H86,1)=TODAY()+1</formula>
    </cfRule>
    <cfRule type="timePeriod" dxfId="184" priority="248" timePeriod="last7Days">
      <formula>AND(TODAY()-FLOOR(H86,1)&lt;=6,FLOOR(H86,1)&lt;=TODAY())</formula>
    </cfRule>
    <cfRule type="timePeriod" dxfId="183" priority="249" timePeriod="yesterday">
      <formula>FLOOR(H86,1)=TODAY()-1</formula>
    </cfRule>
  </conditionalFormatting>
  <conditionalFormatting sqref="H89">
    <cfRule type="timePeriod" dxfId="182" priority="244" timePeriod="tomorrow">
      <formula>FLOOR(H89,1)=TODAY()+1</formula>
    </cfRule>
    <cfRule type="timePeriod" dxfId="181" priority="245" timePeriod="last7Days">
      <formula>AND(TODAY()-FLOOR(H89,1)&lt;=6,FLOOR(H89,1)&lt;=TODAY())</formula>
    </cfRule>
    <cfRule type="timePeriod" dxfId="180" priority="246" timePeriod="yesterday">
      <formula>FLOOR(H89,1)=TODAY()-1</formula>
    </cfRule>
  </conditionalFormatting>
  <conditionalFormatting sqref="H91">
    <cfRule type="timePeriod" dxfId="179" priority="241" timePeriod="tomorrow">
      <formula>FLOOR(H91,1)=TODAY()+1</formula>
    </cfRule>
    <cfRule type="timePeriod" dxfId="178" priority="242" timePeriod="last7Days">
      <formula>AND(TODAY()-FLOOR(H91,1)&lt;=6,FLOOR(H91,1)&lt;=TODAY())</formula>
    </cfRule>
    <cfRule type="timePeriod" dxfId="177" priority="243" timePeriod="yesterday">
      <formula>FLOOR(H91,1)=TODAY()-1</formula>
    </cfRule>
  </conditionalFormatting>
  <conditionalFormatting sqref="H103:H106">
    <cfRule type="timePeriod" dxfId="176" priority="232" timePeriod="tomorrow">
      <formula>FLOOR(H103,1)=TODAY()+1</formula>
    </cfRule>
    <cfRule type="timePeriod" dxfId="175" priority="233" timePeriod="last7Days">
      <formula>AND(TODAY()-FLOOR(H103,1)&lt;=6,FLOOR(H103,1)&lt;=TODAY())</formula>
    </cfRule>
    <cfRule type="timePeriod" dxfId="174" priority="234" timePeriod="yesterday">
      <formula>FLOOR(H103,1)=TODAY()-1</formula>
    </cfRule>
  </conditionalFormatting>
  <conditionalFormatting sqref="H115:H116">
    <cfRule type="timePeriod" dxfId="173" priority="220" timePeriod="tomorrow">
      <formula>FLOOR(H115,1)=TODAY()+1</formula>
    </cfRule>
    <cfRule type="timePeriod" dxfId="172" priority="221" timePeriod="last7Days">
      <formula>AND(TODAY()-FLOOR(H115,1)&lt;=6,FLOOR(H115,1)&lt;=TODAY())</formula>
    </cfRule>
    <cfRule type="timePeriod" dxfId="171" priority="222" timePeriod="yesterday">
      <formula>FLOOR(H115,1)=TODAY()-1</formula>
    </cfRule>
  </conditionalFormatting>
  <conditionalFormatting sqref="H121">
    <cfRule type="timePeriod" dxfId="170" priority="217" timePeriod="tomorrow">
      <formula>FLOOR(H121,1)=TODAY()+1</formula>
    </cfRule>
    <cfRule type="timePeriod" dxfId="169" priority="218" timePeriod="last7Days">
      <formula>AND(TODAY()-FLOOR(H121,1)&lt;=6,FLOOR(H121,1)&lt;=TODAY())</formula>
    </cfRule>
    <cfRule type="timePeriod" dxfId="168" priority="219" timePeriod="yesterday">
      <formula>FLOOR(H121,1)=TODAY()-1</formula>
    </cfRule>
  </conditionalFormatting>
  <conditionalFormatting sqref="H143">
    <cfRule type="timePeriod" dxfId="167" priority="208" timePeriod="tomorrow">
      <formula>FLOOR(H143,1)=TODAY()+1</formula>
    </cfRule>
    <cfRule type="timePeriod" dxfId="166" priority="209" timePeriod="last7Days">
      <formula>AND(TODAY()-FLOOR(H143,1)&lt;=6,FLOOR(H143,1)&lt;=TODAY())</formula>
    </cfRule>
    <cfRule type="timePeriod" dxfId="165" priority="210" timePeriod="yesterday">
      <formula>FLOOR(H143,1)=TODAY()-1</formula>
    </cfRule>
  </conditionalFormatting>
  <conditionalFormatting sqref="H161">
    <cfRule type="timePeriod" dxfId="164" priority="196" timePeriod="tomorrow">
      <formula>FLOOR(H161,1)=TODAY()+1</formula>
    </cfRule>
    <cfRule type="timePeriod" dxfId="163" priority="197" timePeriod="last7Days">
      <formula>AND(TODAY()-FLOOR(H161,1)&lt;=6,FLOOR(H161,1)&lt;=TODAY())</formula>
    </cfRule>
    <cfRule type="timePeriod" dxfId="162" priority="198" timePeriod="yesterday">
      <formula>FLOOR(H161,1)=TODAY()-1</formula>
    </cfRule>
  </conditionalFormatting>
  <conditionalFormatting sqref="H163">
    <cfRule type="timePeriod" dxfId="161" priority="193" timePeriod="tomorrow">
      <formula>FLOOR(H163,1)=TODAY()+1</formula>
    </cfRule>
    <cfRule type="timePeriod" dxfId="160" priority="194" timePeriod="last7Days">
      <formula>AND(TODAY()-FLOOR(H163,1)&lt;=6,FLOOR(H163,1)&lt;=TODAY())</formula>
    </cfRule>
    <cfRule type="timePeriod" dxfId="159" priority="195" timePeriod="yesterday">
      <formula>FLOOR(H163,1)=TODAY()-1</formula>
    </cfRule>
  </conditionalFormatting>
  <conditionalFormatting sqref="H168">
    <cfRule type="timePeriod" dxfId="158" priority="190" timePeriod="tomorrow">
      <formula>FLOOR(H168,1)=TODAY()+1</formula>
    </cfRule>
    <cfRule type="timePeriod" dxfId="157" priority="191" timePeriod="last7Days">
      <formula>AND(TODAY()-FLOOR(H168,1)&lt;=6,FLOOR(H168,1)&lt;=TODAY())</formula>
    </cfRule>
    <cfRule type="timePeriod" dxfId="156" priority="192" timePeriod="yesterday">
      <formula>FLOOR(H168,1)=TODAY()-1</formula>
    </cfRule>
  </conditionalFormatting>
  <conditionalFormatting sqref="H172 H174">
    <cfRule type="timePeriod" dxfId="155" priority="187" timePeriod="tomorrow">
      <formula>FLOOR(H172,1)=TODAY()+1</formula>
    </cfRule>
    <cfRule type="timePeriod" dxfId="154" priority="188" timePeriod="last7Days">
      <formula>AND(TODAY()-FLOOR(H172,1)&lt;=6,FLOOR(H172,1)&lt;=TODAY())</formula>
    </cfRule>
    <cfRule type="timePeriod" dxfId="153" priority="189" timePeriod="yesterday">
      <formula>FLOOR(H172,1)=TODAY()-1</formula>
    </cfRule>
  </conditionalFormatting>
  <conditionalFormatting sqref="H191">
    <cfRule type="timePeriod" dxfId="152" priority="172" timePeriod="tomorrow">
      <formula>FLOOR(H191,1)=TODAY()+1</formula>
    </cfRule>
    <cfRule type="timePeriod" dxfId="151" priority="173" timePeriod="last7Days">
      <formula>AND(TODAY()-FLOOR(H191,1)&lt;=6,FLOOR(H191,1)&lt;=TODAY())</formula>
    </cfRule>
    <cfRule type="timePeriod" dxfId="150" priority="174" timePeriod="yesterday">
      <formula>FLOOR(H191,1)=TODAY()-1</formula>
    </cfRule>
  </conditionalFormatting>
  <conditionalFormatting sqref="H7:H8">
    <cfRule type="timePeriod" dxfId="149" priority="148" timePeriod="tomorrow">
      <formula>FLOOR(H7,1)=TODAY()+1</formula>
    </cfRule>
    <cfRule type="timePeriod" dxfId="148" priority="149" timePeriod="last7Days">
      <formula>AND(TODAY()-FLOOR(H7,1)&lt;=6,FLOOR(H7,1)&lt;=TODAY())</formula>
    </cfRule>
    <cfRule type="timePeriod" dxfId="147" priority="150" timePeriod="yesterday">
      <formula>FLOOR(H7,1)=TODAY()-1</formula>
    </cfRule>
  </conditionalFormatting>
  <conditionalFormatting sqref="H8">
    <cfRule type="timePeriod" dxfId="146" priority="145" timePeriod="tomorrow">
      <formula>FLOOR(H8,1)=TODAY()+1</formula>
    </cfRule>
    <cfRule type="timePeriod" dxfId="145" priority="146" timePeriod="last7Days">
      <formula>AND(TODAY()-FLOOR(H8,1)&lt;=6,FLOOR(H8,1)&lt;=TODAY())</formula>
    </cfRule>
    <cfRule type="timePeriod" dxfId="144" priority="147" timePeriod="yesterday">
      <formula>FLOOR(H8,1)=TODAY()-1</formula>
    </cfRule>
  </conditionalFormatting>
  <conditionalFormatting sqref="H11">
    <cfRule type="timePeriod" dxfId="143" priority="142" timePeriod="tomorrow">
      <formula>FLOOR(H11,1)=TODAY()+1</formula>
    </cfRule>
    <cfRule type="timePeriod" dxfId="142" priority="143" timePeriod="last7Days">
      <formula>AND(TODAY()-FLOOR(H11,1)&lt;=6,FLOOR(H11,1)&lt;=TODAY())</formula>
    </cfRule>
    <cfRule type="timePeriod" dxfId="141" priority="144" timePeriod="yesterday">
      <formula>FLOOR(H11,1)=TODAY()-1</formula>
    </cfRule>
  </conditionalFormatting>
  <conditionalFormatting sqref="H12">
    <cfRule type="timePeriod" dxfId="140" priority="139" timePeriod="tomorrow">
      <formula>FLOOR(H12,1)=TODAY()+1</formula>
    </cfRule>
    <cfRule type="timePeriod" dxfId="139" priority="140" timePeriod="last7Days">
      <formula>AND(TODAY()-FLOOR(H12,1)&lt;=6,FLOOR(H12,1)&lt;=TODAY())</formula>
    </cfRule>
    <cfRule type="timePeriod" dxfId="138" priority="141" timePeriod="yesterday">
      <formula>FLOOR(H12,1)=TODAY()-1</formula>
    </cfRule>
  </conditionalFormatting>
  <conditionalFormatting sqref="H34">
    <cfRule type="timePeriod" dxfId="137" priority="136" timePeriod="tomorrow">
      <formula>FLOOR(H34,1)=TODAY()+1</formula>
    </cfRule>
    <cfRule type="timePeriod" dxfId="136" priority="137" timePeriod="last7Days">
      <formula>AND(TODAY()-FLOOR(H34,1)&lt;=6,FLOOR(H34,1)&lt;=TODAY())</formula>
    </cfRule>
    <cfRule type="timePeriod" dxfId="135" priority="138" timePeriod="yesterday">
      <formula>FLOOR(H34,1)=TODAY()-1</formula>
    </cfRule>
  </conditionalFormatting>
  <conditionalFormatting sqref="H35">
    <cfRule type="timePeriod" dxfId="134" priority="133" timePeriod="tomorrow">
      <formula>FLOOR(H35,1)=TODAY()+1</formula>
    </cfRule>
    <cfRule type="timePeriod" dxfId="133" priority="134" timePeriod="last7Days">
      <formula>AND(TODAY()-FLOOR(H35,1)&lt;=6,FLOOR(H35,1)&lt;=TODAY())</formula>
    </cfRule>
    <cfRule type="timePeriod" dxfId="132" priority="135" timePeriod="yesterday">
      <formula>FLOOR(H35,1)=TODAY()-1</formula>
    </cfRule>
  </conditionalFormatting>
  <conditionalFormatting sqref="H36">
    <cfRule type="timePeriod" dxfId="131" priority="130" timePeriod="tomorrow">
      <formula>FLOOR(H36,1)=TODAY()+1</formula>
    </cfRule>
    <cfRule type="timePeriod" dxfId="130" priority="131" timePeriod="last7Days">
      <formula>AND(TODAY()-FLOOR(H36,1)&lt;=6,FLOOR(H36,1)&lt;=TODAY())</formula>
    </cfRule>
    <cfRule type="timePeriod" dxfId="129" priority="132" timePeriod="yesterday">
      <formula>FLOOR(H36,1)=TODAY()-1</formula>
    </cfRule>
  </conditionalFormatting>
  <conditionalFormatting sqref="H39">
    <cfRule type="timePeriod" dxfId="128" priority="127" timePeriod="tomorrow">
      <formula>FLOOR(H39,1)=TODAY()+1</formula>
    </cfRule>
    <cfRule type="timePeriod" dxfId="127" priority="128" timePeriod="last7Days">
      <formula>AND(TODAY()-FLOOR(H39,1)&lt;=6,FLOOR(H39,1)&lt;=TODAY())</formula>
    </cfRule>
    <cfRule type="timePeriod" dxfId="126" priority="129" timePeriod="yesterday">
      <formula>FLOOR(H39,1)=TODAY()-1</formula>
    </cfRule>
  </conditionalFormatting>
  <conditionalFormatting sqref="H40">
    <cfRule type="timePeriod" dxfId="125" priority="124" timePeriod="tomorrow">
      <formula>FLOOR(H40,1)=TODAY()+1</formula>
    </cfRule>
    <cfRule type="timePeriod" dxfId="124" priority="125" timePeriod="last7Days">
      <formula>AND(TODAY()-FLOOR(H40,1)&lt;=6,FLOOR(H40,1)&lt;=TODAY())</formula>
    </cfRule>
    <cfRule type="timePeriod" dxfId="123" priority="126" timePeriod="yesterday">
      <formula>FLOOR(H40,1)=TODAY()-1</formula>
    </cfRule>
  </conditionalFormatting>
  <conditionalFormatting sqref="H48">
    <cfRule type="timePeriod" dxfId="122" priority="121" timePeriod="tomorrow">
      <formula>FLOOR(H48,1)=TODAY()+1</formula>
    </cfRule>
    <cfRule type="timePeriod" dxfId="121" priority="122" timePeriod="last7Days">
      <formula>AND(TODAY()-FLOOR(H48,1)&lt;=6,FLOOR(H48,1)&lt;=TODAY())</formula>
    </cfRule>
    <cfRule type="timePeriod" dxfId="120" priority="123" timePeriod="yesterday">
      <formula>FLOOR(H48,1)=TODAY()-1</formula>
    </cfRule>
  </conditionalFormatting>
  <conditionalFormatting sqref="H70">
    <cfRule type="timePeriod" dxfId="119" priority="118" timePeriod="tomorrow">
      <formula>FLOOR(H70,1)=TODAY()+1</formula>
    </cfRule>
    <cfRule type="timePeriod" dxfId="118" priority="119" timePeriod="last7Days">
      <formula>AND(TODAY()-FLOOR(H70,1)&lt;=6,FLOOR(H70,1)&lt;=TODAY())</formula>
    </cfRule>
    <cfRule type="timePeriod" dxfId="117" priority="120" timePeriod="yesterday">
      <formula>FLOOR(H70,1)=TODAY()-1</formula>
    </cfRule>
  </conditionalFormatting>
  <conditionalFormatting sqref="H71">
    <cfRule type="timePeriod" dxfId="116" priority="115" timePeriod="tomorrow">
      <formula>FLOOR(H71,1)=TODAY()+1</formula>
    </cfRule>
    <cfRule type="timePeriod" dxfId="115" priority="116" timePeriod="last7Days">
      <formula>AND(TODAY()-FLOOR(H71,1)&lt;=6,FLOOR(H71,1)&lt;=TODAY())</formula>
    </cfRule>
    <cfRule type="timePeriod" dxfId="114" priority="117" timePeriod="yesterday">
      <formula>FLOOR(H71,1)=TODAY()-1</formula>
    </cfRule>
  </conditionalFormatting>
  <conditionalFormatting sqref="H75">
    <cfRule type="timePeriod" dxfId="113" priority="112" timePeriod="tomorrow">
      <formula>FLOOR(H75,1)=TODAY()+1</formula>
    </cfRule>
    <cfRule type="timePeriod" dxfId="112" priority="113" timePeriod="last7Days">
      <formula>AND(TODAY()-FLOOR(H75,1)&lt;=6,FLOOR(H75,1)&lt;=TODAY())</formula>
    </cfRule>
    <cfRule type="timePeriod" dxfId="111" priority="114" timePeriod="yesterday">
      <formula>FLOOR(H75,1)=TODAY()-1</formula>
    </cfRule>
  </conditionalFormatting>
  <conditionalFormatting sqref="H76">
    <cfRule type="timePeriod" dxfId="110" priority="109" timePeriod="tomorrow">
      <formula>FLOOR(H76,1)=TODAY()+1</formula>
    </cfRule>
    <cfRule type="timePeriod" dxfId="109" priority="110" timePeriod="last7Days">
      <formula>AND(TODAY()-FLOOR(H76,1)&lt;=6,FLOOR(H76,1)&lt;=TODAY())</formula>
    </cfRule>
    <cfRule type="timePeriod" dxfId="108" priority="111" timePeriod="yesterday">
      <formula>FLOOR(H76,1)=TODAY()-1</formula>
    </cfRule>
  </conditionalFormatting>
  <conditionalFormatting sqref="H78">
    <cfRule type="timePeriod" dxfId="107" priority="106" timePeriod="tomorrow">
      <formula>FLOOR(H78,1)=TODAY()+1</formula>
    </cfRule>
    <cfRule type="timePeriod" dxfId="106" priority="107" timePeriod="last7Days">
      <formula>AND(TODAY()-FLOOR(H78,1)&lt;=6,FLOOR(H78,1)&lt;=TODAY())</formula>
    </cfRule>
    <cfRule type="timePeriod" dxfId="105" priority="108" timePeriod="yesterday">
      <formula>FLOOR(H78,1)=TODAY()-1</formula>
    </cfRule>
  </conditionalFormatting>
  <conditionalFormatting sqref="H81">
    <cfRule type="timePeriod" dxfId="104" priority="103" timePeriod="tomorrow">
      <formula>FLOOR(H81,1)=TODAY()+1</formula>
    </cfRule>
    <cfRule type="timePeriod" dxfId="103" priority="104" timePeriod="last7Days">
      <formula>AND(TODAY()-FLOOR(H81,1)&lt;=6,FLOOR(H81,1)&lt;=TODAY())</formula>
    </cfRule>
    <cfRule type="timePeriod" dxfId="102" priority="105" timePeriod="yesterday">
      <formula>FLOOR(H81,1)=TODAY()-1</formula>
    </cfRule>
  </conditionalFormatting>
  <conditionalFormatting sqref="H91">
    <cfRule type="timePeriod" dxfId="101" priority="100" timePeriod="tomorrow">
      <formula>FLOOR(H91,1)=TODAY()+1</formula>
    </cfRule>
    <cfRule type="timePeriod" dxfId="100" priority="101" timePeriod="last7Days">
      <formula>AND(TODAY()-FLOOR(H91,1)&lt;=6,FLOOR(H91,1)&lt;=TODAY())</formula>
    </cfRule>
    <cfRule type="timePeriod" dxfId="99" priority="102" timePeriod="yesterday">
      <formula>FLOOR(H91,1)=TODAY()-1</formula>
    </cfRule>
  </conditionalFormatting>
  <conditionalFormatting sqref="H97">
    <cfRule type="timePeriod" dxfId="98" priority="97" timePeriod="tomorrow">
      <formula>FLOOR(H97,1)=TODAY()+1</formula>
    </cfRule>
    <cfRule type="timePeriod" dxfId="97" priority="98" timePeriod="last7Days">
      <formula>AND(TODAY()-FLOOR(H97,1)&lt;=6,FLOOR(H97,1)&lt;=TODAY())</formula>
    </cfRule>
    <cfRule type="timePeriod" dxfId="96" priority="99" timePeriod="yesterday">
      <formula>FLOOR(H97,1)=TODAY()-1</formula>
    </cfRule>
  </conditionalFormatting>
  <conditionalFormatting sqref="H98">
    <cfRule type="timePeriod" dxfId="95" priority="94" timePeriod="tomorrow">
      <formula>FLOOR(H98,1)=TODAY()+1</formula>
    </cfRule>
    <cfRule type="timePeriod" dxfId="94" priority="95" timePeriod="last7Days">
      <formula>AND(TODAY()-FLOOR(H98,1)&lt;=6,FLOOR(H98,1)&lt;=TODAY())</formula>
    </cfRule>
    <cfRule type="timePeriod" dxfId="93" priority="96" timePeriod="yesterday">
      <formula>FLOOR(H98,1)=TODAY()-1</formula>
    </cfRule>
  </conditionalFormatting>
  <conditionalFormatting sqref="H100">
    <cfRule type="timePeriod" dxfId="92" priority="91" timePeriod="tomorrow">
      <formula>FLOOR(H100,1)=TODAY()+1</formula>
    </cfRule>
    <cfRule type="timePeriod" dxfId="91" priority="92" timePeriod="last7Days">
      <formula>AND(TODAY()-FLOOR(H100,1)&lt;=6,FLOOR(H100,1)&lt;=TODAY())</formula>
    </cfRule>
    <cfRule type="timePeriod" dxfId="90" priority="93" timePeriod="yesterday">
      <formula>FLOOR(H100,1)=TODAY()-1</formula>
    </cfRule>
  </conditionalFormatting>
  <conditionalFormatting sqref="H109">
    <cfRule type="timePeriod" dxfId="89" priority="88" timePeriod="tomorrow">
      <formula>FLOOR(H109,1)=TODAY()+1</formula>
    </cfRule>
    <cfRule type="timePeriod" dxfId="88" priority="89" timePeriod="last7Days">
      <formula>AND(TODAY()-FLOOR(H109,1)&lt;=6,FLOOR(H109,1)&lt;=TODAY())</formula>
    </cfRule>
    <cfRule type="timePeriod" dxfId="87" priority="90" timePeriod="yesterday">
      <formula>FLOOR(H109,1)=TODAY()-1</formula>
    </cfRule>
  </conditionalFormatting>
  <conditionalFormatting sqref="H110">
    <cfRule type="timePeriod" dxfId="86" priority="85" timePeriod="tomorrow">
      <formula>FLOOR(H110,1)=TODAY()+1</formula>
    </cfRule>
    <cfRule type="timePeriod" dxfId="85" priority="86" timePeriod="last7Days">
      <formula>AND(TODAY()-FLOOR(H110,1)&lt;=6,FLOOR(H110,1)&lt;=TODAY())</formula>
    </cfRule>
    <cfRule type="timePeriod" dxfId="84" priority="87" timePeriod="yesterday">
      <formula>FLOOR(H110,1)=TODAY()-1</formula>
    </cfRule>
  </conditionalFormatting>
  <conditionalFormatting sqref="H113">
    <cfRule type="timePeriod" dxfId="83" priority="82" timePeriod="tomorrow">
      <formula>FLOOR(H113,1)=TODAY()+1</formula>
    </cfRule>
    <cfRule type="timePeriod" dxfId="82" priority="83" timePeriod="last7Days">
      <formula>AND(TODAY()-FLOOR(H113,1)&lt;=6,FLOOR(H113,1)&lt;=TODAY())</formula>
    </cfRule>
    <cfRule type="timePeriod" dxfId="81" priority="84" timePeriod="yesterday">
      <formula>FLOOR(H113,1)=TODAY()-1</formula>
    </cfRule>
  </conditionalFormatting>
  <conditionalFormatting sqref="H120">
    <cfRule type="timePeriod" dxfId="80" priority="79" timePeriod="tomorrow">
      <formula>FLOOR(H120,1)=TODAY()+1</formula>
    </cfRule>
    <cfRule type="timePeriod" dxfId="79" priority="80" timePeriod="last7Days">
      <formula>AND(TODAY()-FLOOR(H120,1)&lt;=6,FLOOR(H120,1)&lt;=TODAY())</formula>
    </cfRule>
    <cfRule type="timePeriod" dxfId="78" priority="81" timePeriod="yesterday">
      <formula>FLOOR(H120,1)=TODAY()-1</formula>
    </cfRule>
  </conditionalFormatting>
  <conditionalFormatting sqref="H133">
    <cfRule type="timePeriod" dxfId="77" priority="76" timePeriod="tomorrow">
      <formula>FLOOR(H133,1)=TODAY()+1</formula>
    </cfRule>
    <cfRule type="timePeriod" dxfId="76" priority="77" timePeriod="last7Days">
      <formula>AND(TODAY()-FLOOR(H133,1)&lt;=6,FLOOR(H133,1)&lt;=TODAY())</formula>
    </cfRule>
    <cfRule type="timePeriod" dxfId="75" priority="78" timePeriod="yesterday">
      <formula>FLOOR(H133,1)=TODAY()-1</formula>
    </cfRule>
  </conditionalFormatting>
  <conditionalFormatting sqref="H136">
    <cfRule type="timePeriod" dxfId="74" priority="73" timePeriod="tomorrow">
      <formula>FLOOR(H136,1)=TODAY()+1</formula>
    </cfRule>
    <cfRule type="timePeriod" dxfId="73" priority="74" timePeriod="last7Days">
      <formula>AND(TODAY()-FLOOR(H136,1)&lt;=6,FLOOR(H136,1)&lt;=TODAY())</formula>
    </cfRule>
    <cfRule type="timePeriod" dxfId="72" priority="75" timePeriod="yesterday">
      <formula>FLOOR(H136,1)=TODAY()-1</formula>
    </cfRule>
  </conditionalFormatting>
  <conditionalFormatting sqref="H148">
    <cfRule type="timePeriod" dxfId="71" priority="70" timePeriod="tomorrow">
      <formula>FLOOR(H148,1)=TODAY()+1</formula>
    </cfRule>
    <cfRule type="timePeriod" dxfId="70" priority="71" timePeriod="last7Days">
      <formula>AND(TODAY()-FLOOR(H148,1)&lt;=6,FLOOR(H148,1)&lt;=TODAY())</formula>
    </cfRule>
    <cfRule type="timePeriod" dxfId="69" priority="72" timePeriod="yesterday">
      <formula>FLOOR(H148,1)=TODAY()-1</formula>
    </cfRule>
  </conditionalFormatting>
  <conditionalFormatting sqref="H159">
    <cfRule type="timePeriod" dxfId="68" priority="67" timePeriod="tomorrow">
      <formula>FLOOR(H159,1)=TODAY()+1</formula>
    </cfRule>
    <cfRule type="timePeriod" dxfId="67" priority="68" timePeriod="last7Days">
      <formula>AND(TODAY()-FLOOR(H159,1)&lt;=6,FLOOR(H159,1)&lt;=TODAY())</formula>
    </cfRule>
    <cfRule type="timePeriod" dxfId="66" priority="69" timePeriod="yesterday">
      <formula>FLOOR(H159,1)=TODAY()-1</formula>
    </cfRule>
  </conditionalFormatting>
  <conditionalFormatting sqref="H161">
    <cfRule type="timePeriod" dxfId="65" priority="64" timePeriod="tomorrow">
      <formula>FLOOR(H161,1)=TODAY()+1</formula>
    </cfRule>
    <cfRule type="timePeriod" dxfId="64" priority="65" timePeriod="last7Days">
      <formula>AND(TODAY()-FLOOR(H161,1)&lt;=6,FLOOR(H161,1)&lt;=TODAY())</formula>
    </cfRule>
    <cfRule type="timePeriod" dxfId="63" priority="66" timePeriod="yesterday">
      <formula>FLOOR(H161,1)=TODAY()-1</formula>
    </cfRule>
  </conditionalFormatting>
  <conditionalFormatting sqref="H163">
    <cfRule type="timePeriod" dxfId="62" priority="61" timePeriod="tomorrow">
      <formula>FLOOR(H163,1)=TODAY()+1</formula>
    </cfRule>
    <cfRule type="timePeriod" dxfId="61" priority="62" timePeriod="last7Days">
      <formula>AND(TODAY()-FLOOR(H163,1)&lt;=6,FLOOR(H163,1)&lt;=TODAY())</formula>
    </cfRule>
    <cfRule type="timePeriod" dxfId="60" priority="63" timePeriod="yesterday">
      <formula>FLOOR(H163,1)=TODAY()-1</formula>
    </cfRule>
  </conditionalFormatting>
  <conditionalFormatting sqref="H169">
    <cfRule type="timePeriod" dxfId="59" priority="58" timePeriod="tomorrow">
      <formula>FLOOR(H169,1)=TODAY()+1</formula>
    </cfRule>
    <cfRule type="timePeriod" dxfId="58" priority="59" timePeriod="last7Days">
      <formula>AND(TODAY()-FLOOR(H169,1)&lt;=6,FLOOR(H169,1)&lt;=TODAY())</formula>
    </cfRule>
    <cfRule type="timePeriod" dxfId="57" priority="60" timePeriod="yesterday">
      <formula>FLOOR(H169,1)=TODAY()-1</formula>
    </cfRule>
  </conditionalFormatting>
  <conditionalFormatting sqref="H171">
    <cfRule type="timePeriod" dxfId="56" priority="55" timePeriod="tomorrow">
      <formula>FLOOR(H171,1)=TODAY()+1</formula>
    </cfRule>
    <cfRule type="timePeriod" dxfId="55" priority="56" timePeriod="last7Days">
      <formula>AND(TODAY()-FLOOR(H171,1)&lt;=6,FLOOR(H171,1)&lt;=TODAY())</formula>
    </cfRule>
    <cfRule type="timePeriod" dxfId="54" priority="57" timePeriod="yesterday">
      <formula>FLOOR(H171,1)=TODAY()-1</formula>
    </cfRule>
  </conditionalFormatting>
  <conditionalFormatting sqref="H177">
    <cfRule type="timePeriod" dxfId="53" priority="52" timePeriod="tomorrow">
      <formula>FLOOR(H177,1)=TODAY()+1</formula>
    </cfRule>
    <cfRule type="timePeriod" dxfId="52" priority="53" timePeriod="last7Days">
      <formula>AND(TODAY()-FLOOR(H177,1)&lt;=6,FLOOR(H177,1)&lt;=TODAY())</formula>
    </cfRule>
    <cfRule type="timePeriod" dxfId="51" priority="54" timePeriod="yesterday">
      <formula>FLOOR(H177,1)=TODAY()-1</formula>
    </cfRule>
  </conditionalFormatting>
  <conditionalFormatting sqref="H180">
    <cfRule type="timePeriod" dxfId="50" priority="49" timePeriod="tomorrow">
      <formula>FLOOR(H180,1)=TODAY()+1</formula>
    </cfRule>
    <cfRule type="timePeriod" dxfId="49" priority="50" timePeriod="last7Days">
      <formula>AND(TODAY()-FLOOR(H180,1)&lt;=6,FLOOR(H180,1)&lt;=TODAY())</formula>
    </cfRule>
    <cfRule type="timePeriod" dxfId="48" priority="51" timePeriod="yesterday">
      <formula>FLOOR(H180,1)=TODAY()-1</formula>
    </cfRule>
  </conditionalFormatting>
  <conditionalFormatting sqref="H182">
    <cfRule type="timePeriod" dxfId="47" priority="46" timePeriod="tomorrow">
      <formula>FLOOR(H182,1)=TODAY()+1</formula>
    </cfRule>
    <cfRule type="timePeriod" dxfId="46" priority="47" timePeriod="last7Days">
      <formula>AND(TODAY()-FLOOR(H182,1)&lt;=6,FLOOR(H182,1)&lt;=TODAY())</formula>
    </cfRule>
    <cfRule type="timePeriod" dxfId="45" priority="48" timePeriod="yesterday">
      <formula>FLOOR(H182,1)=TODAY()-1</formula>
    </cfRule>
  </conditionalFormatting>
  <conditionalFormatting sqref="H183">
    <cfRule type="timePeriod" dxfId="44" priority="43" timePeriod="tomorrow">
      <formula>FLOOR(H183,1)=TODAY()+1</formula>
    </cfRule>
    <cfRule type="timePeriod" dxfId="43" priority="44" timePeriod="last7Days">
      <formula>AND(TODAY()-FLOOR(H183,1)&lt;=6,FLOOR(H183,1)&lt;=TODAY())</formula>
    </cfRule>
    <cfRule type="timePeriod" dxfId="42" priority="45" timePeriod="yesterday">
      <formula>FLOOR(H183,1)=TODAY()-1</formula>
    </cfRule>
  </conditionalFormatting>
  <conditionalFormatting sqref="H185">
    <cfRule type="timePeriod" dxfId="41" priority="40" timePeriod="tomorrow">
      <formula>FLOOR(H185,1)=TODAY()+1</formula>
    </cfRule>
    <cfRule type="timePeriod" dxfId="40" priority="41" timePeriod="last7Days">
      <formula>AND(TODAY()-FLOOR(H185,1)&lt;=6,FLOOR(H185,1)&lt;=TODAY())</formula>
    </cfRule>
    <cfRule type="timePeriod" dxfId="39" priority="42" timePeriod="yesterday">
      <formula>FLOOR(H185,1)=TODAY()-1</formula>
    </cfRule>
  </conditionalFormatting>
  <conditionalFormatting sqref="H188">
    <cfRule type="timePeriod" dxfId="38" priority="37" timePeriod="tomorrow">
      <formula>FLOOR(H188,1)=TODAY()+1</formula>
    </cfRule>
    <cfRule type="timePeriod" dxfId="37" priority="38" timePeriod="last7Days">
      <formula>AND(TODAY()-FLOOR(H188,1)&lt;=6,FLOOR(H188,1)&lt;=TODAY())</formula>
    </cfRule>
    <cfRule type="timePeriod" dxfId="36" priority="39" timePeriod="yesterday">
      <formula>FLOOR(H188,1)=TODAY()-1</formula>
    </cfRule>
  </conditionalFormatting>
  <conditionalFormatting sqref="H190">
    <cfRule type="timePeriod" dxfId="35" priority="34" timePeriod="tomorrow">
      <formula>FLOOR(H190,1)=TODAY()+1</formula>
    </cfRule>
    <cfRule type="timePeriod" dxfId="34" priority="35" timePeriod="last7Days">
      <formula>AND(TODAY()-FLOOR(H190,1)&lt;=6,FLOOR(H190,1)&lt;=TODAY())</formula>
    </cfRule>
    <cfRule type="timePeriod" dxfId="33" priority="36" timePeriod="yesterday">
      <formula>FLOOR(H190,1)=TODAY()-1</formula>
    </cfRule>
  </conditionalFormatting>
  <conditionalFormatting sqref="H192">
    <cfRule type="timePeriod" dxfId="32" priority="31" timePeriod="tomorrow">
      <formula>FLOOR(H192,1)=TODAY()+1</formula>
    </cfRule>
    <cfRule type="timePeriod" dxfId="31" priority="32" timePeriod="last7Days">
      <formula>AND(TODAY()-FLOOR(H192,1)&lt;=6,FLOOR(H192,1)&lt;=TODAY())</formula>
    </cfRule>
    <cfRule type="timePeriod" dxfId="30" priority="33" timePeriod="yesterday">
      <formula>FLOOR(H192,1)=TODAY()-1</formula>
    </cfRule>
  </conditionalFormatting>
  <conditionalFormatting sqref="H197">
    <cfRule type="timePeriod" dxfId="29" priority="28" timePeriod="tomorrow">
      <formula>FLOOR(H197,1)=TODAY()+1</formula>
    </cfRule>
    <cfRule type="timePeriod" dxfId="28" priority="29" timePeriod="last7Days">
      <formula>AND(TODAY()-FLOOR(H197,1)&lt;=6,FLOOR(H197,1)&lt;=TODAY())</formula>
    </cfRule>
    <cfRule type="timePeriod" dxfId="27" priority="30" timePeriod="yesterday">
      <formula>FLOOR(H197,1)=TODAY()-1</formula>
    </cfRule>
  </conditionalFormatting>
  <conditionalFormatting sqref="H199">
    <cfRule type="timePeriod" dxfId="26" priority="25" timePeriod="tomorrow">
      <formula>FLOOR(H199,1)=TODAY()+1</formula>
    </cfRule>
    <cfRule type="timePeriod" dxfId="25" priority="26" timePeriod="last7Days">
      <formula>AND(TODAY()-FLOOR(H199,1)&lt;=6,FLOOR(H199,1)&lt;=TODAY())</formula>
    </cfRule>
    <cfRule type="timePeriod" dxfId="24" priority="27" timePeriod="yesterday">
      <formula>FLOOR(H199,1)=TODAY()-1</formula>
    </cfRule>
  </conditionalFormatting>
  <conditionalFormatting sqref="H201">
    <cfRule type="timePeriod" dxfId="23" priority="22" timePeriod="tomorrow">
      <formula>FLOOR(H201,1)=TODAY()+1</formula>
    </cfRule>
    <cfRule type="timePeriod" dxfId="22" priority="23" timePeriod="last7Days">
      <formula>AND(TODAY()-FLOOR(H201,1)&lt;=6,FLOOR(H201,1)&lt;=TODAY())</formula>
    </cfRule>
    <cfRule type="timePeriod" dxfId="21" priority="24" timePeriod="yesterday">
      <formula>FLOOR(H201,1)=TODAY()-1</formula>
    </cfRule>
  </conditionalFormatting>
  <conditionalFormatting sqref="H202">
    <cfRule type="timePeriod" dxfId="20" priority="19" timePeriod="tomorrow">
      <formula>FLOOR(H202,1)=TODAY()+1</formula>
    </cfRule>
    <cfRule type="timePeriod" dxfId="19" priority="20" timePeriod="last7Days">
      <formula>AND(TODAY()-FLOOR(H202,1)&lt;=6,FLOOR(H202,1)&lt;=TODAY())</formula>
    </cfRule>
    <cfRule type="timePeriod" dxfId="18" priority="21" timePeriod="yesterday">
      <formula>FLOOR(H202,1)=TODAY()-1</formula>
    </cfRule>
  </conditionalFormatting>
  <conditionalFormatting sqref="H217">
    <cfRule type="timePeriod" dxfId="17" priority="16" timePeriod="tomorrow">
      <formula>FLOOR(H217,1)=TODAY()+1</formula>
    </cfRule>
    <cfRule type="timePeriod" dxfId="16" priority="17" timePeriod="last7Days">
      <formula>AND(TODAY()-FLOOR(H217,1)&lt;=6,FLOOR(H217,1)&lt;=TODAY())</formula>
    </cfRule>
    <cfRule type="timePeriod" dxfId="15" priority="18" timePeriod="yesterday">
      <formula>FLOOR(H217,1)=TODAY()-1</formula>
    </cfRule>
  </conditionalFormatting>
  <conditionalFormatting sqref="H223">
    <cfRule type="timePeriod" dxfId="14" priority="13" timePeriod="tomorrow">
      <formula>FLOOR(H223,1)=TODAY()+1</formula>
    </cfRule>
    <cfRule type="timePeriod" dxfId="13" priority="14" timePeriod="last7Days">
      <formula>AND(TODAY()-FLOOR(H223,1)&lt;=6,FLOOR(H223,1)&lt;=TODAY())</formula>
    </cfRule>
    <cfRule type="timePeriod" dxfId="12" priority="15" timePeriod="yesterday">
      <formula>FLOOR(H223,1)=TODAY()-1</formula>
    </cfRule>
  </conditionalFormatting>
  <conditionalFormatting sqref="H229">
    <cfRule type="timePeriod" dxfId="11" priority="10" timePeriod="tomorrow">
      <formula>FLOOR(H229,1)=TODAY()+1</formula>
    </cfRule>
    <cfRule type="timePeriod" dxfId="10" priority="11" timePeriod="last7Days">
      <formula>AND(TODAY()-FLOOR(H229,1)&lt;=6,FLOOR(H229,1)&lt;=TODAY())</formula>
    </cfRule>
    <cfRule type="timePeriod" dxfId="9" priority="12" timePeriod="yesterday">
      <formula>FLOOR(H229,1)=TODAY()-1</formula>
    </cfRule>
  </conditionalFormatting>
  <conditionalFormatting sqref="H236">
    <cfRule type="timePeriod" dxfId="8" priority="7" timePeriod="tomorrow">
      <formula>FLOOR(H236,1)=TODAY()+1</formula>
    </cfRule>
    <cfRule type="timePeriod" dxfId="7" priority="8" timePeriod="last7Days">
      <formula>AND(TODAY()-FLOOR(H236,1)&lt;=6,FLOOR(H236,1)&lt;=TODAY())</formula>
    </cfRule>
    <cfRule type="timePeriod" dxfId="6" priority="9" timePeriod="yesterday">
      <formula>FLOOR(H236,1)=TODAY()-1</formula>
    </cfRule>
  </conditionalFormatting>
  <conditionalFormatting sqref="H238">
    <cfRule type="timePeriod" dxfId="5" priority="4" timePeriod="tomorrow">
      <formula>FLOOR(H238,1)=TODAY()+1</formula>
    </cfRule>
    <cfRule type="timePeriod" dxfId="4" priority="5" timePeriod="last7Days">
      <formula>AND(TODAY()-FLOOR(H238,1)&lt;=6,FLOOR(H238,1)&lt;=TODAY())</formula>
    </cfRule>
    <cfRule type="timePeriod" dxfId="3" priority="6" timePeriod="yesterday">
      <formula>FLOOR(H238,1)=TODAY()-1</formula>
    </cfRule>
  </conditionalFormatting>
  <conditionalFormatting sqref="H242">
    <cfRule type="timePeriod" dxfId="2" priority="1" timePeriod="tomorrow">
      <formula>FLOOR(H242,1)=TODAY()+1</formula>
    </cfRule>
    <cfRule type="timePeriod" dxfId="1" priority="2" timePeriod="last7Days">
      <formula>AND(TODAY()-FLOOR(H242,1)&lt;=6,FLOOR(H242,1)&lt;=TODAY())</formula>
    </cfRule>
    <cfRule type="timePeriod" dxfId="0" priority="3" timePeriod="yesterday">
      <formula>FLOOR(H242,1)=TODAY()-1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Contratacion01</dc:creator>
  <cp:lastModifiedBy>HOSPITAL - Contratacion01</cp:lastModifiedBy>
  <dcterms:created xsi:type="dcterms:W3CDTF">2026-07-27T13:23:19Z</dcterms:created>
  <dcterms:modified xsi:type="dcterms:W3CDTF">2026-07-27T13:29:45Z</dcterms:modified>
</cp:coreProperties>
</file>